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1"/>
  </bookViews>
  <sheets>
    <sheet name="LSI - BDI" sheetId="1" state="visible" r:id="rId2"/>
    <sheet name="SINTÉTICA DESONERADA" sheetId="2" state="visible" r:id="rId3"/>
  </sheets>
  <definedNames>
    <definedName function="false" hidden="false" localSheetId="1" name="_xlnm.Print_Area" vbProcedure="false">'SINTÉTICA DESONERADA'!$A$1:$F$58</definedName>
    <definedName function="false" hidden="false" name="Excel_BuiltIn_Print_Area" vbProcedure="false">'SINTÉTICA DESONERADA'!$A$4:$G$58</definedName>
    <definedName function="false" hidden="false" localSheetId="1" name="_xlnm.Print_Area" vbProcedure="false">'SINTÉTICA DESONERADA'!$A$1:$F$58</definedName>
    <definedName function="false" hidden="false" localSheetId="1" name="_xlnm.Print_Area_0" vbProcedure="false">'SINTÉTICA DESONERADA'!$A$1:$F$58</definedName>
    <definedName function="false" hidden="false" localSheetId="1" name="_xlnm.Print_Area_0_0" vbProcedure="false">'SINTÉTICA DESONERADA'!$A$1:$F$58</definedName>
    <definedName function="false" hidden="false" localSheetId="1" name="_xlnm.Print_Area_0_0_0" vbProcedure="false">'SINTÉTICA DESONERADA'!$A$1:$F$58</definedName>
    <definedName function="false" hidden="false" localSheetId="1" name="_xlnm.Print_Area_0_0_0_0" vbProcedure="false">'SINTÉTICA DESONERADA'!$A$1:$F$58</definedName>
    <definedName function="false" hidden="false" localSheetId="1" name="_xlnm.Print_Area_0_0_0_0_0" vbProcedure="false">'SINTÉTICA DESONERADA'!$A$1:$F$58</definedName>
    <definedName function="false" hidden="false" localSheetId="1" name="_xlnm.Print_Area_0_0_0_0_0_0" vbProcedure="false">'SINTÉTICA DESONERADA'!$A$1:$F$58</definedName>
    <definedName function="false" hidden="false" localSheetId="1" name="_xlnm.Print_Area_0_0_0_0_0_0_0" vbProcedure="false">'SINTÉTICA DESONERADA'!$A$1:$F$58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<sst xmlns="http://schemas.openxmlformats.org/spreadsheetml/2006/main" count="153" uniqueCount="119">
  <si>
    <t>Item</t>
  </si>
  <si>
    <t>LEIS SOCIAIS - LS</t>
  </si>
  <si>
    <t>HORISTA - encargo social desonerado (taxa já inclusa nos valores unitários de mão-de-obra)</t>
  </si>
  <si>
    <t>LS =</t>
  </si>
  <si>
    <t>MENSALISTA - encargo social desonerado (taxa já inclusa nos valores unitários de mão-de-obra)</t>
  </si>
  <si>
    <t>BONIFICAÇÃO DE DESPESAS INDIRETAS - BDI</t>
  </si>
  <si>
    <t>RISCO</t>
  </si>
  <si>
    <t>R</t>
  </si>
  <si>
    <t>DESPESAS FINANCEIRAS</t>
  </si>
  <si>
    <t>DF</t>
  </si>
  <si>
    <t>ADMINISTRAÇÃO CENTRAL</t>
  </si>
  <si>
    <t>AC</t>
  </si>
  <si>
    <t>LUCRO</t>
  </si>
  <si>
    <t>L</t>
  </si>
  <si>
    <t>COFINS</t>
  </si>
  <si>
    <t>I</t>
  </si>
  <si>
    <t>PIS</t>
  </si>
  <si>
    <t>Contribuição Previdenciária sobre a Renda Bruta (CPRB)</t>
  </si>
  <si>
    <t>ISS</t>
  </si>
  <si>
    <t>Fórmula:</t>
  </si>
  <si>
    <r>
      <t>     BDI =  { [ </t>
    </r>
    <r>
      <rPr>
        <u val="single"/>
        <sz val="10"/>
        <color rgb="FF000000"/>
        <rFont val="Arial"/>
        <family val="2"/>
        <charset val="1"/>
      </rPr>
      <t>(1+AC+R).(1+DF).(1+L)</t>
    </r>
    <r>
      <rPr>
        <sz val="11"/>
        <color rgb="FF000000"/>
        <rFont val="Calibri"/>
        <family val="2"/>
        <charset val="1"/>
      </rPr>
      <t> ] -1 } x 100                             1-(I)</t>
    </r>
  </si>
  <si>
    <t>BDI =</t>
  </si>
  <si>
    <t>PROCURADORIA DA REPÚBLICA NO RIO GRANDE DO NORTE</t>
  </si>
  <si>
    <t>ASSESSORIA TÉCNICA DE ENGENHARIA CIVIL</t>
  </si>
  <si>
    <t>Obra/Serviço</t>
  </si>
  <si>
    <t>Local e Data</t>
  </si>
  <si>
    <t>Base Primária</t>
  </si>
  <si>
    <t>PLANILHA SINTÉTICA</t>
  </si>
  <si>
    <t>ITEM</t>
  </si>
  <si>
    <t>DISCRIMINAÇÃO DOS SERVIÇOS</t>
  </si>
  <si>
    <t>UNID.</t>
  </si>
  <si>
    <t>QUANT.</t>
  </si>
  <si>
    <t>PREÇO UNIT.</t>
  </si>
  <si>
    <t>PREÇO TOTAL</t>
  </si>
  <si>
    <t>REFORMA</t>
  </si>
  <si>
    <t>1.1</t>
  </si>
  <si>
    <t>CAÇAMBA DE ENTULHOS (5M³) </t>
  </si>
  <si>
    <t>m³</t>
  </si>
  <si>
    <t>1.2</t>
  </si>
  <si>
    <t>FORNECIMENTO E LANCAMENTO DE BRITA N. 4</t>
  </si>
  <si>
    <t>1.3</t>
  </si>
  <si>
    <t>RETIRADA DE PORTA e caixa de porta NO DEPÓSITO 2 DO ANEXO</t>
  </si>
  <si>
    <t>1.4</t>
  </si>
  <si>
    <t>RECOLOCAÇÃO DE PORTA NO DEPÓSITO 2 DO ANEXO</t>
  </si>
  <si>
    <t>1.5</t>
  </si>
  <si>
    <t>ALVENARIA DE GESSO(LOCAL ONDE FOI RETIRADA A PORTA)</t>
  </si>
  <si>
    <t>m²</t>
  </si>
  <si>
    <t>1.6</t>
  </si>
  <si>
    <t>APLICAÇÃO E LIXAMENTO DE MASSA LÁTEX EM PAREDES, DUAS DEMÃOS. AF_06/2014 </t>
  </si>
  <si>
    <t>1.7</t>
  </si>
  <si>
    <t>APLICAÇÃO MANUAL DE PINTURA COM TINTA LÁTEX ACRÍLICA EM PAREDES DUAS DEMÃOS. AF_06/2014 </t>
  </si>
  <si>
    <t>1.8</t>
  </si>
  <si>
    <t>RETIRADA DE COBERTURA C/TELHAS DE FIBROCIMENTO</t>
  </si>
  <si>
    <t>1.9</t>
  </si>
  <si>
    <t>TRANSPORTE HORIZONTAL MANUAL, DE 30 M, DE TELHA KALHETÃO</t>
  </si>
  <si>
    <t>1.10</t>
  </si>
  <si>
    <t>TELHA DE FIBROCIMENTO KALHETA DELTA INCLINAÇÃO 3%</t>
  </si>
  <si>
    <t>1.11</t>
  </si>
  <si>
    <t>CUMEEIRA NORMAL DE FIBROCIMENTO P/TELHA KALHETA DEL</t>
  </si>
  <si>
    <t>m</t>
  </si>
  <si>
    <t>1.12</t>
  </si>
  <si>
    <t>MASSA ÚNICA, PARA RECEBIMENTO DE PINTURA, EM ARGAMASSA TRAÇO 1:2:8, PREPARO MANUAL, APLICADA MANUALMENTE EM FACES INTERNAS DE PAREDES DE AMBIENTES COM ÁREA MENOR QUE 10M2, ESPESSURA DE 20MM, COM EXECUÇÃO DE TALISCAS. AF_06/2014 </t>
  </si>
  <si>
    <t>1.13</t>
  </si>
  <si>
    <t>JANELA FUTURA SALA DOS TERCEIRIZADOS.</t>
  </si>
  <si>
    <t>1.14</t>
  </si>
  <si>
    <t>COBOGÓ DE VIDRO ENTRE OS BANHEIROS DO SUBSOLO. - REFORMA (FECHAR BURACO COM COBOGÓ DE VIDRO)</t>
  </si>
  <si>
    <t>1.15</t>
  </si>
  <si>
    <t>CONCERTINA EM AÇO GALVANIZADO, ESPIRAL DE Ø = 450MM, 3 CLIPES P/ ESPIRAL, LÂMINA DE 30MM E FIO INTERNO DE 2,50MM, INCLUISIVE INSTALAÇÃO </t>
  </si>
  <si>
    <t>1.16</t>
  </si>
  <si>
    <t>JANELA NO SETOR DE TRANSPORTE 2.</t>
  </si>
  <si>
    <t>1.17</t>
  </si>
  <si>
    <t>INSTALAÇÃO DE 2 PRATELEIRAS E FECHAMENTO COM PORTA NO LOCAL DE DEPÓSITO DOS GARRAFÕES DE ÁGUA</t>
  </si>
  <si>
    <t>1.18</t>
  </si>
  <si>
    <t>RETIRADA DO VIDRO DA ENTRADA DA PRRN</t>
  </si>
  <si>
    <t>1.19</t>
  </si>
  <si>
    <t>RETIRADA DE PORTA DE VIDRO DA ENTRADA DA PRRN</t>
  </si>
  <si>
    <t>1.20</t>
  </si>
  <si>
    <t>RETIRADA DA LINHA DE MADEIRA ACIMA DA PORTA DE ENTRADA</t>
  </si>
  <si>
    <t>1.21</t>
  </si>
  <si>
    <r>
      <t>INSTALAÇÃO DA LINHA DE MADEIRA ACIMA DA PORTA DE ENTRADA (</t>
    </r>
    <r>
      <rPr>
        <sz val="11"/>
        <rFont val="Calibri"/>
        <family val="2"/>
        <charset val="1"/>
      </rPr>
      <t>GRAUTEAMENTO VERTICAL EM ALVENARIA)</t>
    </r>
  </si>
  <si>
    <t>1.22</t>
  </si>
  <si>
    <t>REINSTALAÇÃO DO VIDRO ACIMA DA PORTA DA ENTRADA DA PRRN</t>
  </si>
  <si>
    <t>1.23</t>
  </si>
  <si>
    <t>REINSTALAÇÃO DA PORTA DE VIDRO DA ENTRADA</t>
  </si>
  <si>
    <t>1.24</t>
  </si>
  <si>
    <t>QUADRO DE COMANDO PARA 2 BOMBAS DE RECALQUES DE 1/3 A 2 CV, TRIFÁSICA, 220 VOLTS, COM CHAVE SELETORA, ACIONAMENTO MANUAL/AUTOMÁTICO, RELÉ DE SOBRECARGA E CONTATORA </t>
  </si>
  <si>
    <t>UND</t>
  </si>
  <si>
    <t>1.25</t>
  </si>
  <si>
    <t>COBERTURA COM TOLDO FIXO (01) UMA ÀGUA LONA NIGHT &amp; DAY C/BLACKOUT C/ ESTRUTURA EM PERFIS EM AÇO GALVANIZADO PATENTE DE 11/4" E 1" C/E=1,20MM E PINTURA DA ESTRUTURA EM EPÓXI C/VEDAÇÃO VEDACALHA </t>
  </si>
  <si>
    <t>1.26</t>
  </si>
  <si>
    <t>IMPERMEABILIZACAO DE SUPERFICIE COM MANTA ASFALTICA (COM POLIMEROS TIPO APP) 4MM Impermeabilização em manta para o castelo d’água </t>
  </si>
  <si>
    <t>1.27</t>
  </si>
  <si>
    <t>PISO CIMENTADO TRACO 1:3 (CIMENTO E AREIA) ACABAMENTO LISO ESPESSURA 3,5CM PREPARO MANUAL DA ARGAMASSA, CIMENTADO PARA LAJE DE FUNDO E TAMPA DA CAIXA</t>
  </si>
  <si>
    <t>1.28</t>
  </si>
  <si>
    <t>IMPERMEABILIZAÇÃO EM DUPLA CAMADA COM MANTA ESTRUTURADA EM POLIÉSTER 4mm - TIPO IV E MANTA DE ALUMÍNIO, LAJE DA TAMPA DA CAIXA D´ÁGUA</t>
  </si>
  <si>
    <t>ACESSIBILIDADE</t>
  </si>
  <si>
    <t>2.1</t>
  </si>
  <si>
    <t>ALARME AUDIOVISUAL PARA BANHEIRO ACESSÍVEL SEM FIO COM UMA BOTOEIRA IP66 E ALCANCE MÍNIMO DE 20 METROS PARA A CENTRAL</t>
  </si>
  <si>
    <t>un</t>
  </si>
  <si>
    <t>2.2</t>
  </si>
  <si>
    <t>SUBSTITUIÇÃO DAS TORNEIRAS EXISTENTES NOS BANHEIROS ADAPTADOS, POR DO  TIPO TORNEIRA PRESSMATIC COMPACT DE MESA. TORNEIRA DE PRESSÃO.</t>
  </si>
  <si>
    <t>MOTOR PIVOTANTE</t>
  </si>
  <si>
    <t>3.1</t>
  </si>
  <si>
    <t>MOTOR PIVOTANTE DUPLO MODELO PLP4 C/ 02 BRAÇOS DE 1200MM – 1/3HP – 220V. REF. ROSSI OU SIMILAR – FORNECIMENTO E INSTALAÇÃO</t>
  </si>
  <si>
    <t>3.2</t>
  </si>
  <si>
    <t>DISJUNTOR MONOPOLAR TIPO DIN, CORRENTE NOMINAL DE 10A - FORNECIMENTO E INSTALAÇÃO. AF_04/2016</t>
  </si>
  <si>
    <t>3.3</t>
  </si>
  <si>
    <t>CABO DE COBRE FLEXÍVEL ISOLADO, 2,5 MM², ANTI-CHAMA 450/750 V, PARA CIRCUITOS TERMINAIS - FORNECIMENTO E INSTALAÇÃO. AF_12/2015</t>
  </si>
  <si>
    <t>3.4</t>
  </si>
  <si>
    <t>QUADRO DE DISTRIBUIÇÃO DE SOBREPOR PARA ATÉ 03 DIVISÕES, SEM BARRAMENTO</t>
  </si>
  <si>
    <t>3.5</t>
  </si>
  <si>
    <t>ELETRODUTO RÍGIDO ROSCÁVEL, PVC, DN 25 MM (3/4"), PARA CIRCUITOS TERMINAIS, INSTALADO EM PAREDE - FORNECIMENTO E INSTALAÇÃO. AF_12/2015</t>
  </si>
  <si>
    <t>3.6</t>
  </si>
  <si>
    <t>CURVA 90 GRAUS PARA ELETRODUTO, PVC, ROSCÁVEL, DN 25 MM (3/4"), PARA CIRCUITOS TERMINAIS, INSTALADA EM LAJE - FORNECIMENTO E INSTALAÇÃO. AF_12/2015</t>
  </si>
  <si>
    <t>3.7</t>
  </si>
  <si>
    <t>PORTÃO DE METALON E BARRA CHATA DE FERRO C/FECHADURA E DOBRADIÇA, INCLUS. PINTURA ESMALTE SINTÉTICO </t>
  </si>
  <si>
    <t>%</t>
  </si>
  <si>
    <t>TOTAL</t>
  </si>
  <si>
    <t>TOTAL COM BDI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</si>
</sst>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%"/>
    <numFmt numFmtId="166" formatCode="0%"/>
    <numFmt numFmtId="167" formatCode="#,##0.00\ ;&quot; (&quot;#,##0.00\);&quot; -&quot;#\ ;@\ "/>
    <numFmt numFmtId="168" formatCode="#,##0.00"/>
    <numFmt numFmtId="169" formatCode="[$R$-416]\ #,##0.00;[RED]\-[$R$-416]\ #,##0.00"/>
    <numFmt numFmtId="170" formatCode="&quot;R$ &quot;#,##0.00"/>
    <numFmt numFmtId="171" formatCode="#,##0"/>
    <numFmt numFmtId="172" formatCode="0.00"/>
  </numFmts>
  <fonts count="2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u val="single"/>
      <sz val="10"/>
      <color rgb="FF000000"/>
      <name val="Arial"/>
      <family val="2"/>
      <charset val="1"/>
    </font>
    <font>
      <b val="true"/>
      <sz val="14"/>
      <name val="Calibri"/>
      <family val="2"/>
      <charset val="1"/>
    </font>
    <font>
      <sz val="14"/>
      <name val="Calibri"/>
      <family val="2"/>
      <charset val="1"/>
    </font>
    <font>
      <sz val="11"/>
      <name val="Calibri"/>
      <family val="2"/>
      <charset val="1"/>
    </font>
    <font>
      <b val="true"/>
      <sz val="12"/>
      <color rgb="FF1F497D"/>
      <name val="Calibri"/>
      <family val="2"/>
      <charset val="1"/>
    </font>
    <font>
      <b val="true"/>
      <sz val="11"/>
      <color rgb="FF1F497D"/>
      <name val="Calibri"/>
      <family val="2"/>
      <charset val="1"/>
    </font>
    <font>
      <b val="true"/>
      <sz val="10"/>
      <name val="Calibri"/>
      <family val="2"/>
      <charset val="1"/>
    </font>
    <font>
      <sz val="12"/>
      <name val="Calibri"/>
      <family val="2"/>
      <charset val="1"/>
    </font>
    <font>
      <sz val="10"/>
      <name val="Calibri"/>
      <family val="2"/>
      <charset val="1"/>
    </font>
    <font>
      <b val="true"/>
      <sz val="10"/>
      <color rgb="FF1F497D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B2B2B2"/>
        <bgColor rgb="FFCCCCCC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3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7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5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3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15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1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7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0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3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6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9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D13" activeCellId="0" sqref="D13"/>
    </sheetView>
  </sheetViews>
  <sheetFormatPr defaultRowHeight="14.75"/>
  <cols>
    <col collapsed="false" hidden="false" max="1" min="1" style="0" width="10.2602040816327"/>
    <col collapsed="false" hidden="false" max="2" min="2" style="0" width="51.1632653061225"/>
    <col collapsed="false" hidden="false" max="3" min="3" style="0" width="9.44897959183673"/>
    <col collapsed="false" hidden="false" max="4" min="4" style="0" width="18.0867346938776"/>
    <col collapsed="false" hidden="false" max="1025" min="5" style="0" width="10.2602040816327"/>
  </cols>
  <sheetData>
    <row r="1" customFormat="false" ht="13.8" hidden="false" customHeight="false" outlineLevel="0" collapsed="false">
      <c r="A1" s="1" t="s">
        <v>0</v>
      </c>
      <c r="B1" s="2" t="s">
        <v>1</v>
      </c>
      <c r="C1" s="2"/>
      <c r="D1" s="2"/>
    </row>
    <row r="2" customFormat="false" ht="28.35" hidden="false" customHeight="false" outlineLevel="0" collapsed="false">
      <c r="A2" s="3" t="n">
        <v>1</v>
      </c>
      <c r="B2" s="4" t="s">
        <v>2</v>
      </c>
      <c r="C2" s="5" t="s">
        <v>3</v>
      </c>
      <c r="D2" s="6" t="n">
        <v>0.8897</v>
      </c>
    </row>
    <row r="3" customFormat="false" ht="28.35" hidden="false" customHeight="false" outlineLevel="0" collapsed="false">
      <c r="A3" s="3" t="n">
        <v>2</v>
      </c>
      <c r="B3" s="4" t="s">
        <v>4</v>
      </c>
      <c r="C3" s="5"/>
      <c r="D3" s="7" t="n">
        <v>0.5004</v>
      </c>
    </row>
    <row r="4" customFormat="false" ht="14.75" hidden="false" customHeight="false" outlineLevel="0" collapsed="false">
      <c r="A4" s="3"/>
      <c r="B4" s="3"/>
      <c r="C4" s="3"/>
      <c r="D4" s="3"/>
    </row>
    <row r="5" customFormat="false" ht="13.8" hidden="false" customHeight="false" outlineLevel="0" collapsed="false">
      <c r="A5" s="8" t="s">
        <v>0</v>
      </c>
      <c r="B5" s="8" t="s">
        <v>5</v>
      </c>
      <c r="C5" s="8"/>
      <c r="D5" s="8"/>
    </row>
    <row r="6" customFormat="false" ht="13.8" hidden="false" customHeight="false" outlineLevel="0" collapsed="false">
      <c r="A6" s="3" t="n">
        <v>1</v>
      </c>
      <c r="B6" s="9" t="s">
        <v>6</v>
      </c>
      <c r="C6" s="3" t="s">
        <v>7</v>
      </c>
      <c r="D6" s="10" t="n">
        <v>0.01</v>
      </c>
    </row>
    <row r="7" customFormat="false" ht="13.8" hidden="false" customHeight="false" outlineLevel="0" collapsed="false">
      <c r="A7" s="3" t="n">
        <v>2</v>
      </c>
      <c r="B7" s="9" t="s">
        <v>8</v>
      </c>
      <c r="C7" s="3" t="s">
        <v>9</v>
      </c>
      <c r="D7" s="10" t="n">
        <v>0.01</v>
      </c>
    </row>
    <row r="8" customFormat="false" ht="13.8" hidden="false" customHeight="false" outlineLevel="0" collapsed="false">
      <c r="A8" s="3" t="n">
        <v>3</v>
      </c>
      <c r="B8" s="9" t="s">
        <v>10</v>
      </c>
      <c r="C8" s="3" t="s">
        <v>11</v>
      </c>
      <c r="D8" s="10" t="n">
        <v>0.04</v>
      </c>
    </row>
    <row r="9" customFormat="false" ht="13.8" hidden="false" customHeight="false" outlineLevel="0" collapsed="false">
      <c r="A9" s="3" t="n">
        <v>4</v>
      </c>
      <c r="B9" s="9" t="s">
        <v>12</v>
      </c>
      <c r="C9" s="3" t="s">
        <v>13</v>
      </c>
      <c r="D9" s="10" t="n">
        <v>0.07</v>
      </c>
    </row>
    <row r="10" customFormat="false" ht="13.8" hidden="false" customHeight="false" outlineLevel="0" collapsed="false">
      <c r="A10" s="3" t="n">
        <v>5</v>
      </c>
      <c r="B10" s="9" t="s">
        <v>14</v>
      </c>
      <c r="C10" s="11" t="s">
        <v>15</v>
      </c>
      <c r="D10" s="10" t="n">
        <v>0.03</v>
      </c>
    </row>
    <row r="11" customFormat="false" ht="13.8" hidden="false" customHeight="false" outlineLevel="0" collapsed="false">
      <c r="A11" s="3" t="n">
        <v>6</v>
      </c>
      <c r="B11" s="9" t="s">
        <v>16</v>
      </c>
      <c r="C11" s="11"/>
      <c r="D11" s="10" t="n">
        <v>0.0065</v>
      </c>
    </row>
    <row r="12" customFormat="false" ht="13.8" hidden="false" customHeight="false" outlineLevel="0" collapsed="false">
      <c r="A12" s="3" t="n">
        <v>7</v>
      </c>
      <c r="B12" s="9" t="s">
        <v>17</v>
      </c>
      <c r="C12" s="11"/>
      <c r="D12" s="10" t="n">
        <v>0.04</v>
      </c>
    </row>
    <row r="13" customFormat="false" ht="13.8" hidden="false" customHeight="false" outlineLevel="0" collapsed="false">
      <c r="A13" s="3" t="n">
        <v>8</v>
      </c>
      <c r="B13" s="9" t="s">
        <v>18</v>
      </c>
      <c r="C13" s="11"/>
      <c r="D13" s="10" t="n">
        <v>0.02</v>
      </c>
    </row>
    <row r="14" customFormat="false" ht="28.9" hidden="false" customHeight="false" outlineLevel="0" collapsed="false">
      <c r="A14" s="3" t="s">
        <v>19</v>
      </c>
      <c r="B14" s="12" t="s">
        <v>20</v>
      </c>
      <c r="C14" s="5" t="s">
        <v>21</v>
      </c>
      <c r="D14" s="7" t="n">
        <f aca="false">TRUNC(((((1+D8+D6)*(1+D7)*(1+D9))/(1-((SUM(D10:D13)))))-1),4)</f>
        <v>0.2559</v>
      </c>
    </row>
    <row r="15" customFormat="false" ht="13.8" hidden="false" customHeight="false" outlineLevel="0" collapsed="false"/>
    <row r="23" customFormat="false" ht="13.8" hidden="false" customHeight="false" outlineLevel="0" collapsed="false"/>
    <row r="25" customFormat="false" ht="13.8" hidden="false" customHeight="false" outlineLevel="0" collapsed="false"/>
    <row r="196" customFormat="false" ht="13.8" hidden="false" customHeight="false" outlineLevel="0" collapsed="false"/>
  </sheetData>
  <mergeCells count="5">
    <mergeCell ref="B1:D1"/>
    <mergeCell ref="C2:C3"/>
    <mergeCell ref="A4:D4"/>
    <mergeCell ref="B5:D5"/>
    <mergeCell ref="C10:C1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58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0" ySplit="10" topLeftCell="A11" activePane="bottomLeft" state="frozen"/>
      <selection pane="topLeft" activeCell="A1" activeCellId="0" sqref="A1"/>
      <selection pane="bottomLeft" activeCell="K21" activeCellId="0" sqref="K21"/>
    </sheetView>
  </sheetViews>
  <sheetFormatPr defaultRowHeight="13.8"/>
  <cols>
    <col collapsed="false" hidden="false" max="1" min="1" style="13" width="15.5255102040816"/>
    <col collapsed="false" hidden="false" max="2" min="2" style="14" width="96.3826530612245"/>
    <col collapsed="false" hidden="false" max="3" min="3" style="15" width="6.20918367346939"/>
    <col collapsed="false" hidden="false" max="4" min="4" style="15" width="9.29591836734694"/>
    <col collapsed="false" hidden="false" max="5" min="5" style="13" width="12.9591836734694"/>
    <col collapsed="false" hidden="false" max="6" min="6" style="13" width="15.3877551020408"/>
    <col collapsed="false" hidden="false" max="7" min="7" style="15" width="18.3571428571429"/>
    <col collapsed="false" hidden="false" max="8" min="8" style="15" width="10.2602040816327"/>
    <col collapsed="false" hidden="false" max="9" min="9" style="15" width="8.50510204081633"/>
    <col collapsed="false" hidden="false" max="10" min="10" style="13" width="10.3928571428571"/>
    <col collapsed="false" hidden="false" max="11" min="11" style="15" width="12.1479591836735"/>
    <col collapsed="false" hidden="false" max="13" min="12" style="16" width="17.280612244898"/>
    <col collapsed="false" hidden="false" max="1021" min="14" style="16" width="10.2602040816327"/>
    <col collapsed="false" hidden="false" max="1025" min="1022" style="0" width="10.2602040816327"/>
  </cols>
  <sheetData>
    <row r="1" customFormat="false" ht="17.35" hidden="false" customHeight="false" outlineLevel="0" collapsed="false">
      <c r="A1" s="17" t="s">
        <v>22</v>
      </c>
      <c r="B1" s="17"/>
      <c r="C1" s="17"/>
      <c r="D1" s="17"/>
      <c r="E1" s="17"/>
      <c r="F1" s="17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</row>
    <row r="2" customFormat="false" ht="17.35" hidden="false" customHeight="false" outlineLevel="0" collapsed="false">
      <c r="A2" s="18" t="s">
        <v>23</v>
      </c>
      <c r="B2" s="18"/>
      <c r="C2" s="18"/>
      <c r="D2" s="18"/>
      <c r="E2" s="18"/>
      <c r="F2" s="18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</row>
    <row r="3" customFormat="false" ht="15" hidden="false" customHeight="false" outlineLevel="0" collapsed="false">
      <c r="A3" s="19"/>
      <c r="B3" s="20"/>
      <c r="C3" s="21"/>
      <c r="D3" s="22"/>
      <c r="E3" s="23"/>
      <c r="F3" s="22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</row>
    <row r="4" customFormat="false" ht="17.35" hidden="false" customHeight="false" outlineLevel="0" collapsed="false">
      <c r="A4" s="24" t="s">
        <v>24</v>
      </c>
      <c r="B4" s="25"/>
      <c r="C4" s="25"/>
      <c r="D4" s="25"/>
      <c r="E4" s="25"/>
      <c r="F4" s="25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</row>
    <row r="5" customFormat="false" ht="17.35" hidden="false" customHeight="false" outlineLevel="0" collapsed="false">
      <c r="A5" s="25" t="s">
        <v>25</v>
      </c>
      <c r="B5" s="25"/>
      <c r="C5" s="25"/>
      <c r="D5" s="25"/>
      <c r="E5" s="25"/>
      <c r="F5" s="25"/>
      <c r="G5" s="26"/>
      <c r="H5" s="26"/>
      <c r="I5" s="26"/>
      <c r="J5" s="26"/>
      <c r="K5" s="26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</row>
    <row r="6" customFormat="false" ht="17.35" hidden="false" customHeight="false" outlineLevel="0" collapsed="false">
      <c r="A6" s="25" t="s">
        <v>26</v>
      </c>
      <c r="B6" s="25"/>
      <c r="C6" s="25"/>
      <c r="D6" s="25"/>
      <c r="E6" s="25"/>
      <c r="F6" s="25"/>
      <c r="G6" s="27"/>
      <c r="H6" s="27"/>
      <c r="I6" s="27"/>
      <c r="J6" s="27"/>
      <c r="K6" s="27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</row>
    <row r="7" customFormat="false" ht="17.35" hidden="false" customHeight="false" outlineLevel="0" collapsed="false">
      <c r="A7" s="28"/>
      <c r="B7" s="28"/>
      <c r="C7" s="29"/>
      <c r="D7" s="28"/>
      <c r="E7" s="28"/>
      <c r="F7" s="28"/>
      <c r="G7" s="30"/>
      <c r="H7" s="31"/>
      <c r="I7" s="32"/>
      <c r="J7" s="33"/>
      <c r="K7" s="32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</row>
    <row r="8" customFormat="false" ht="17.35" hidden="false" customHeight="false" outlineLevel="0" collapsed="false">
      <c r="A8" s="34" t="s">
        <v>27</v>
      </c>
      <c r="B8" s="34"/>
      <c r="C8" s="34"/>
      <c r="D8" s="34"/>
      <c r="E8" s="34"/>
      <c r="F8" s="34"/>
      <c r="G8" s="27"/>
      <c r="H8" s="35"/>
      <c r="I8" s="35"/>
      <c r="J8" s="35"/>
      <c r="K8" s="35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</row>
    <row r="9" customFormat="false" ht="17.35" hidden="false" customHeight="false" outlineLevel="0" collapsed="false">
      <c r="A9" s="28"/>
      <c r="B9" s="28"/>
      <c r="C9" s="29"/>
      <c r="D9" s="28"/>
      <c r="E9" s="28"/>
      <c r="F9" s="28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</row>
    <row r="10" customFormat="false" ht="15.65" hidden="false" customHeight="false" outlineLevel="0" collapsed="false">
      <c r="A10" s="36" t="s">
        <v>28</v>
      </c>
      <c r="B10" s="37" t="s">
        <v>29</v>
      </c>
      <c r="C10" s="38" t="s">
        <v>30</v>
      </c>
      <c r="D10" s="39" t="s">
        <v>31</v>
      </c>
      <c r="E10" s="39" t="s">
        <v>32</v>
      </c>
      <c r="F10" s="39" t="s">
        <v>33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</row>
    <row r="11" customFormat="false" ht="15" hidden="false" customHeight="false" outlineLevel="0" collapsed="false">
      <c r="A11" s="40"/>
      <c r="B11" s="41"/>
      <c r="C11" s="42"/>
      <c r="D11" s="43"/>
      <c r="E11" s="43"/>
      <c r="F11" s="43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</row>
    <row r="12" customFormat="false" ht="15.65" hidden="false" customHeight="false" outlineLevel="0" collapsed="false">
      <c r="A12" s="44" t="n">
        <v>1</v>
      </c>
      <c r="B12" s="45" t="s">
        <v>34</v>
      </c>
      <c r="C12" s="44"/>
      <c r="D12" s="46"/>
      <c r="E12" s="46"/>
      <c r="F12" s="46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</row>
    <row r="13" customFormat="false" ht="15.65" hidden="false" customHeight="false" outlineLevel="0" collapsed="false">
      <c r="A13" s="47" t="s">
        <v>35</v>
      </c>
      <c r="B13" s="48" t="s">
        <v>36</v>
      </c>
      <c r="C13" s="49" t="s">
        <v>37</v>
      </c>
      <c r="D13" s="50" t="n">
        <v>5</v>
      </c>
      <c r="E13" s="51" t="n">
        <v>50</v>
      </c>
      <c r="F13" s="52" t="n">
        <f aca="false">TRUNC(D13*E13,2)</f>
        <v>250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</row>
    <row r="14" customFormat="false" ht="15.65" hidden="false" customHeight="false" outlineLevel="0" collapsed="false">
      <c r="A14" s="53" t="s">
        <v>38</v>
      </c>
      <c r="B14" s="54" t="s">
        <v>39</v>
      </c>
      <c r="C14" s="49" t="s">
        <v>37</v>
      </c>
      <c r="D14" s="55" t="n">
        <f aca="false">0.05*0.2*10.5</f>
        <v>0.105</v>
      </c>
      <c r="E14" s="56" t="n">
        <v>96.09</v>
      </c>
      <c r="F14" s="52" t="n">
        <f aca="false">TRUNC(D14*E14,2)</f>
        <v>10.08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</row>
    <row r="15" customFormat="false" ht="15.65" hidden="false" customHeight="false" outlineLevel="0" collapsed="false">
      <c r="A15" s="53" t="s">
        <v>40</v>
      </c>
      <c r="B15" s="57" t="s">
        <v>41</v>
      </c>
      <c r="C15" s="49" t="s">
        <v>30</v>
      </c>
      <c r="D15" s="55" t="n">
        <v>1</v>
      </c>
      <c r="E15" s="56" t="n">
        <v>15.72</v>
      </c>
      <c r="F15" s="52" t="n">
        <f aca="false">TRUNC(D15*E15,2)</f>
        <v>15.72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</row>
    <row r="16" customFormat="false" ht="15.65" hidden="false" customHeight="false" outlineLevel="0" collapsed="false">
      <c r="A16" s="47" t="s">
        <v>42</v>
      </c>
      <c r="B16" s="57" t="s">
        <v>43</v>
      </c>
      <c r="C16" s="49" t="s">
        <v>30</v>
      </c>
      <c r="D16" s="55" t="n">
        <v>1</v>
      </c>
      <c r="E16" s="56" t="n">
        <v>52.61</v>
      </c>
      <c r="F16" s="52" t="n">
        <f aca="false">TRUNC(D16*E16,2)</f>
        <v>52.61</v>
      </c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</row>
    <row r="17" customFormat="false" ht="15.65" hidden="false" customHeight="false" outlineLevel="0" collapsed="false">
      <c r="A17" s="53" t="s">
        <v>44</v>
      </c>
      <c r="B17" s="57" t="s">
        <v>45</v>
      </c>
      <c r="C17" s="58" t="s">
        <v>46</v>
      </c>
      <c r="D17" s="55" t="n">
        <f aca="false">0.8*2.2</f>
        <v>1.76</v>
      </c>
      <c r="E17" s="56" t="n">
        <v>44.54</v>
      </c>
      <c r="F17" s="52" t="n">
        <f aca="false">TRUNC(D17*E17,2)</f>
        <v>78.39</v>
      </c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</row>
    <row r="18" customFormat="false" ht="15.65" hidden="false" customHeight="false" outlineLevel="0" collapsed="false">
      <c r="A18" s="53" t="s">
        <v>47</v>
      </c>
      <c r="B18" s="48" t="s">
        <v>48</v>
      </c>
      <c r="C18" s="58" t="s">
        <v>46</v>
      </c>
      <c r="D18" s="55" t="n">
        <f aca="false">(0.8*2.2*2)+(4)+(2)</f>
        <v>9.52</v>
      </c>
      <c r="E18" s="56" t="n">
        <v>7.19</v>
      </c>
      <c r="F18" s="52" t="n">
        <f aca="false">TRUNC(D18*E18,2)</f>
        <v>68.44</v>
      </c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</row>
    <row r="19" customFormat="false" ht="15.65" hidden="false" customHeight="false" outlineLevel="0" collapsed="false">
      <c r="A19" s="47" t="s">
        <v>49</v>
      </c>
      <c r="B19" s="54" t="s">
        <v>50</v>
      </c>
      <c r="C19" s="58" t="s">
        <v>46</v>
      </c>
      <c r="D19" s="55" t="n">
        <f aca="false">(7.7*2.7)+(0.8*2.2)+25.65+(23.11)</f>
        <v>71.31</v>
      </c>
      <c r="E19" s="56" t="n">
        <v>8.61</v>
      </c>
      <c r="F19" s="52" t="n">
        <f aca="false">TRUNC(D19*E19,2)</f>
        <v>613.97</v>
      </c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</row>
    <row r="20" customFormat="false" ht="15.65" hidden="false" customHeight="false" outlineLevel="0" collapsed="false">
      <c r="A20" s="53" t="s">
        <v>51</v>
      </c>
      <c r="B20" s="57" t="s">
        <v>52</v>
      </c>
      <c r="C20" s="58" t="s">
        <v>46</v>
      </c>
      <c r="D20" s="55" t="n">
        <f aca="false">(40*6.5*0.49)+(15*5.5*0.49)</f>
        <v>167.825</v>
      </c>
      <c r="E20" s="56" t="n">
        <v>2.62</v>
      </c>
      <c r="F20" s="52" t="n">
        <f aca="false">TRUNC(D20*E20,2)</f>
        <v>439.7</v>
      </c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</row>
    <row r="21" customFormat="false" ht="15.65" hidden="false" customHeight="false" outlineLevel="0" collapsed="false">
      <c r="A21" s="53" t="s">
        <v>53</v>
      </c>
      <c r="B21" s="54" t="s">
        <v>54</v>
      </c>
      <c r="C21" s="58" t="s">
        <v>46</v>
      </c>
      <c r="D21" s="55" t="n">
        <f aca="false">(40*6.5*0.49)+(15*5.5*0.49)</f>
        <v>167.825</v>
      </c>
      <c r="E21" s="56" t="n">
        <v>0.68</v>
      </c>
      <c r="F21" s="52" t="n">
        <f aca="false">TRUNC(D21*E21,2)</f>
        <v>114.12</v>
      </c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</row>
    <row r="22" customFormat="false" ht="15.65" hidden="false" customHeight="false" outlineLevel="0" collapsed="false">
      <c r="A22" s="47" t="s">
        <v>55</v>
      </c>
      <c r="B22" s="54" t="s">
        <v>56</v>
      </c>
      <c r="C22" s="58" t="s">
        <v>46</v>
      </c>
      <c r="D22" s="55" t="n">
        <f aca="false">(40*6.5*0.49)+(15*5.5*0.49)</f>
        <v>167.825</v>
      </c>
      <c r="E22" s="56" t="n">
        <v>117.72</v>
      </c>
      <c r="F22" s="52" t="n">
        <f aca="false">TRUNC(D22*E22,2)</f>
        <v>19756.35</v>
      </c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</row>
    <row r="23" customFormat="false" ht="15.65" hidden="false" customHeight="false" outlineLevel="0" collapsed="false">
      <c r="A23" s="53" t="s">
        <v>57</v>
      </c>
      <c r="B23" s="54" t="s">
        <v>58</v>
      </c>
      <c r="C23" s="49" t="s">
        <v>59</v>
      </c>
      <c r="D23" s="55" t="n">
        <v>25</v>
      </c>
      <c r="E23" s="56" t="n">
        <v>98.66</v>
      </c>
      <c r="F23" s="52" t="n">
        <f aca="false">TRUNC(D23*E23,2)</f>
        <v>2466.5</v>
      </c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</row>
    <row r="24" customFormat="false" ht="44" hidden="false" customHeight="false" outlineLevel="0" collapsed="false">
      <c r="A24" s="53" t="s">
        <v>60</v>
      </c>
      <c r="B24" s="48" t="s">
        <v>61</v>
      </c>
      <c r="C24" s="58" t="s">
        <v>46</v>
      </c>
      <c r="D24" s="55" t="n">
        <v>4</v>
      </c>
      <c r="E24" s="56" t="n">
        <v>21.12</v>
      </c>
      <c r="F24" s="52" t="n">
        <f aca="false">TRUNC(D24*E24,2)</f>
        <v>84.48</v>
      </c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</row>
    <row r="25" customFormat="false" ht="15.65" hidden="false" customHeight="false" outlineLevel="0" collapsed="false">
      <c r="A25" s="47" t="s">
        <v>62</v>
      </c>
      <c r="B25" s="57" t="s">
        <v>63</v>
      </c>
      <c r="C25" s="58" t="s">
        <v>46</v>
      </c>
      <c r="D25" s="55" t="n">
        <f aca="false">6*0.5</f>
        <v>3</v>
      </c>
      <c r="E25" s="56" t="n">
        <v>386.94</v>
      </c>
      <c r="F25" s="52" t="n">
        <f aca="false">TRUNC(D25*E25,2)</f>
        <v>1160.82</v>
      </c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</row>
    <row r="26" customFormat="false" ht="28.35" hidden="false" customHeight="false" outlineLevel="0" collapsed="false">
      <c r="A26" s="53" t="s">
        <v>64</v>
      </c>
      <c r="B26" s="59" t="s">
        <v>65</v>
      </c>
      <c r="C26" s="58" t="s">
        <v>46</v>
      </c>
      <c r="D26" s="55" t="n">
        <f aca="false">0.4*0.8</f>
        <v>0.32</v>
      </c>
      <c r="E26" s="56" t="n">
        <v>967.44</v>
      </c>
      <c r="F26" s="52" t="n">
        <f aca="false">TRUNC(D26*E26,2)</f>
        <v>309.58</v>
      </c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</row>
    <row r="27" customFormat="false" ht="28.35" hidden="false" customHeight="false" outlineLevel="0" collapsed="false">
      <c r="A27" s="53" t="s">
        <v>66</v>
      </c>
      <c r="B27" s="60" t="s">
        <v>67</v>
      </c>
      <c r="C27" s="58" t="s">
        <v>46</v>
      </c>
      <c r="D27" s="55" t="n">
        <f aca="false">5+82+75+2</f>
        <v>164</v>
      </c>
      <c r="E27" s="56" t="n">
        <v>32</v>
      </c>
      <c r="F27" s="52" t="n">
        <f aca="false">TRUNC(D27*E27,2)</f>
        <v>5248</v>
      </c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</row>
    <row r="28" customFormat="false" ht="15.65" hidden="false" customHeight="false" outlineLevel="0" collapsed="false">
      <c r="A28" s="47" t="s">
        <v>68</v>
      </c>
      <c r="B28" s="59" t="s">
        <v>69</v>
      </c>
      <c r="C28" s="58" t="s">
        <v>46</v>
      </c>
      <c r="D28" s="55" t="n">
        <v>1</v>
      </c>
      <c r="E28" s="56" t="n">
        <v>386.94</v>
      </c>
      <c r="F28" s="52" t="n">
        <f aca="false">TRUNC(D28*E28,2)</f>
        <v>386.94</v>
      </c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</row>
    <row r="29" customFormat="false" ht="28.35" hidden="false" customHeight="false" outlineLevel="0" collapsed="false">
      <c r="A29" s="53" t="s">
        <v>70</v>
      </c>
      <c r="B29" s="59" t="s">
        <v>71</v>
      </c>
      <c r="C29" s="58" t="s">
        <v>46</v>
      </c>
      <c r="D29" s="55" t="n">
        <f aca="false">3*(1*1)</f>
        <v>3</v>
      </c>
      <c r="E29" s="56" t="n">
        <v>299.46</v>
      </c>
      <c r="F29" s="52" t="n">
        <f aca="false">TRUNC(D29*E29,2)</f>
        <v>898.38</v>
      </c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</row>
    <row r="30" customFormat="false" ht="15.65" hidden="false" customHeight="false" outlineLevel="0" collapsed="false">
      <c r="A30" s="53" t="s">
        <v>72</v>
      </c>
      <c r="B30" s="54" t="s">
        <v>73</v>
      </c>
      <c r="C30" s="58" t="s">
        <v>46</v>
      </c>
      <c r="D30" s="55" t="n">
        <f aca="false">3.4*0.58</f>
        <v>1.972</v>
      </c>
      <c r="E30" s="56" t="n">
        <v>8.09</v>
      </c>
      <c r="F30" s="52" t="n">
        <f aca="false">TRUNC(D30*E30,2)</f>
        <v>15.95</v>
      </c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</row>
    <row r="31" customFormat="false" ht="15.65" hidden="false" customHeight="false" outlineLevel="0" collapsed="false">
      <c r="A31" s="47" t="s">
        <v>74</v>
      </c>
      <c r="B31" s="54" t="s">
        <v>75</v>
      </c>
      <c r="C31" s="58" t="s">
        <v>46</v>
      </c>
      <c r="D31" s="55" t="n">
        <f aca="false">1.6*2.1</f>
        <v>3.36</v>
      </c>
      <c r="E31" s="56" t="n">
        <v>8.09</v>
      </c>
      <c r="F31" s="52" t="n">
        <f aca="false">TRUNC(D31*E31,2)</f>
        <v>27.18</v>
      </c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</row>
    <row r="32" customFormat="false" ht="15.65" hidden="false" customHeight="false" outlineLevel="0" collapsed="false">
      <c r="A32" s="53" t="s">
        <v>76</v>
      </c>
      <c r="B32" s="54" t="s">
        <v>77</v>
      </c>
      <c r="C32" s="49" t="s">
        <v>37</v>
      </c>
      <c r="D32" s="55" t="n">
        <v>0.1</v>
      </c>
      <c r="E32" s="56" t="n">
        <v>60.72</v>
      </c>
      <c r="F32" s="52" t="n">
        <f aca="false">TRUNC(D32*E32,2)</f>
        <v>6.07</v>
      </c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</row>
    <row r="33" customFormat="false" ht="15.65" hidden="false" customHeight="false" outlineLevel="0" collapsed="false">
      <c r="A33" s="53" t="s">
        <v>78</v>
      </c>
      <c r="B33" s="54" t="s">
        <v>79</v>
      </c>
      <c r="C33" s="49" t="s">
        <v>37</v>
      </c>
      <c r="D33" s="55" t="n">
        <v>0.1</v>
      </c>
      <c r="E33" s="56" t="n">
        <v>483.2</v>
      </c>
      <c r="F33" s="52" t="n">
        <f aca="false">TRUNC(D33*E33,2)</f>
        <v>48.32</v>
      </c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</row>
    <row r="34" customFormat="false" ht="15.65" hidden="false" customHeight="false" outlineLevel="0" collapsed="false">
      <c r="A34" s="47" t="s">
        <v>80</v>
      </c>
      <c r="B34" s="54" t="s">
        <v>81</v>
      </c>
      <c r="C34" s="58" t="s">
        <v>46</v>
      </c>
      <c r="D34" s="55" t="n">
        <v>1.97</v>
      </c>
      <c r="E34" s="56" t="n">
        <v>11.34</v>
      </c>
      <c r="F34" s="52" t="n">
        <f aca="false">TRUNC(D34*E34,2)</f>
        <v>22.33</v>
      </c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</row>
    <row r="35" customFormat="false" ht="15.65" hidden="false" customHeight="false" outlineLevel="0" collapsed="false">
      <c r="A35" s="53" t="s">
        <v>82</v>
      </c>
      <c r="B35" s="54" t="s">
        <v>83</v>
      </c>
      <c r="C35" s="58" t="s">
        <v>46</v>
      </c>
      <c r="D35" s="55" t="n">
        <v>3.36</v>
      </c>
      <c r="E35" s="56" t="n">
        <v>11.34</v>
      </c>
      <c r="F35" s="52" t="n">
        <f aca="false">TRUNC(D35*E35,2)</f>
        <v>38.1</v>
      </c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</row>
    <row r="36" customFormat="false" ht="28.35" hidden="false" customHeight="false" outlineLevel="0" collapsed="false">
      <c r="A36" s="53" t="s">
        <v>84</v>
      </c>
      <c r="B36" s="60" t="s">
        <v>85</v>
      </c>
      <c r="C36" s="58" t="s">
        <v>86</v>
      </c>
      <c r="D36" s="55" t="n">
        <v>1</v>
      </c>
      <c r="E36" s="56" t="n">
        <v>2254.95</v>
      </c>
      <c r="F36" s="52" t="n">
        <f aca="false">TRUNC(D36*E36,2)</f>
        <v>2254.95</v>
      </c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</row>
    <row r="37" customFormat="false" ht="41.75" hidden="false" customHeight="false" outlineLevel="0" collapsed="false">
      <c r="A37" s="47" t="s">
        <v>87</v>
      </c>
      <c r="B37" s="60" t="s">
        <v>88</v>
      </c>
      <c r="C37" s="58" t="s">
        <v>46</v>
      </c>
      <c r="D37" s="55" t="n">
        <v>36</v>
      </c>
      <c r="E37" s="56" t="n">
        <v>187.27</v>
      </c>
      <c r="F37" s="52" t="n">
        <f aca="false">TRUNC(D37*E37,2)</f>
        <v>6741.72</v>
      </c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</row>
    <row r="38" customFormat="false" ht="29.85" hidden="false" customHeight="false" outlineLevel="0" collapsed="false">
      <c r="A38" s="53" t="s">
        <v>89</v>
      </c>
      <c r="B38" s="61" t="s">
        <v>90</v>
      </c>
      <c r="C38" s="58" t="s">
        <v>46</v>
      </c>
      <c r="D38" s="55" t="n">
        <v>50</v>
      </c>
      <c r="E38" s="49" t="n">
        <v>68.37</v>
      </c>
      <c r="F38" s="52" t="n">
        <f aca="false">TRUNC(D38*E38,2)</f>
        <v>3418.5</v>
      </c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</row>
    <row r="39" customFormat="false" ht="29.85" hidden="false" customHeight="false" outlineLevel="0" collapsed="false">
      <c r="A39" s="53" t="s">
        <v>91</v>
      </c>
      <c r="B39" s="61" t="s">
        <v>92</v>
      </c>
      <c r="C39" s="58" t="s">
        <v>46</v>
      </c>
      <c r="D39" s="55" t="n">
        <v>15</v>
      </c>
      <c r="E39" s="49" t="n">
        <v>35.91</v>
      </c>
      <c r="F39" s="52" t="n">
        <f aca="false">TRUNC(D39*E39,2)</f>
        <v>538.65</v>
      </c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</row>
    <row r="40" customFormat="false" ht="28.35" hidden="false" customHeight="false" outlineLevel="0" collapsed="false">
      <c r="A40" s="47" t="s">
        <v>93</v>
      </c>
      <c r="B40" s="60" t="s">
        <v>94</v>
      </c>
      <c r="C40" s="58" t="s">
        <v>46</v>
      </c>
      <c r="D40" s="55" t="n">
        <v>8</v>
      </c>
      <c r="E40" s="56" t="n">
        <v>78.25</v>
      </c>
      <c r="F40" s="52" t="n">
        <f aca="false">TRUNC(D40*E40,2)</f>
        <v>626</v>
      </c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</row>
    <row r="41" customFormat="false" ht="15" hidden="false" customHeight="false" outlineLevel="0" collapsed="false">
      <c r="A41" s="53"/>
      <c r="B41" s="60"/>
      <c r="C41" s="58"/>
      <c r="D41" s="55"/>
      <c r="E41" s="56"/>
      <c r="F41" s="52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</row>
    <row r="42" customFormat="false" ht="15.65" hidden="false" customHeight="false" outlineLevel="0" collapsed="false">
      <c r="A42" s="62" t="n">
        <v>2</v>
      </c>
      <c r="B42" s="63" t="s">
        <v>95</v>
      </c>
      <c r="C42" s="64"/>
      <c r="D42" s="65"/>
      <c r="E42" s="66"/>
      <c r="F42" s="67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</row>
    <row r="43" customFormat="false" ht="25.35" hidden="false" customHeight="false" outlineLevel="0" collapsed="false">
      <c r="A43" s="53" t="s">
        <v>96</v>
      </c>
      <c r="B43" s="68" t="s">
        <v>97</v>
      </c>
      <c r="C43" s="49" t="s">
        <v>98</v>
      </c>
      <c r="D43" s="55" t="n">
        <v>5</v>
      </c>
      <c r="E43" s="56" t="n">
        <v>748.2</v>
      </c>
      <c r="F43" s="52" t="n">
        <f aca="false">TRUNC(D43*E43,2)</f>
        <v>3741</v>
      </c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</row>
    <row r="44" customFormat="false" ht="29.85" hidden="false" customHeight="false" outlineLevel="0" collapsed="false">
      <c r="A44" s="53" t="s">
        <v>99</v>
      </c>
      <c r="B44" s="69" t="s">
        <v>100</v>
      </c>
      <c r="C44" s="49" t="s">
        <v>98</v>
      </c>
      <c r="D44" s="55" t="n">
        <v>4</v>
      </c>
      <c r="E44" s="56" t="n">
        <v>221.85</v>
      </c>
      <c r="F44" s="52" t="n">
        <f aca="false">TRUNC(D44*E44,2)</f>
        <v>887.4</v>
      </c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</row>
    <row r="45" customFormat="false" ht="15" hidden="false" customHeight="false" outlineLevel="0" collapsed="false">
      <c r="A45" s="53"/>
      <c r="B45" s="59"/>
      <c r="C45" s="49"/>
      <c r="D45" s="55"/>
      <c r="E45" s="56"/>
      <c r="F45" s="52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</row>
    <row r="46" customFormat="false" ht="15.65" hidden="false" customHeight="false" outlineLevel="0" collapsed="false">
      <c r="A46" s="62" t="n">
        <v>3</v>
      </c>
      <c r="B46" s="63" t="s">
        <v>101</v>
      </c>
      <c r="C46" s="64"/>
      <c r="D46" s="65"/>
      <c r="E46" s="66"/>
      <c r="F46" s="67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</row>
    <row r="47" customFormat="false" ht="25.35" hidden="false" customHeight="false" outlineLevel="0" collapsed="false">
      <c r="A47" s="53" t="s">
        <v>102</v>
      </c>
      <c r="B47" s="68" t="s">
        <v>103</v>
      </c>
      <c r="C47" s="70" t="s">
        <v>98</v>
      </c>
      <c r="D47" s="71" t="n">
        <v>1</v>
      </c>
      <c r="E47" s="72" t="n">
        <v>1624.04</v>
      </c>
      <c r="F47" s="52" t="n">
        <f aca="false">TRUNC(D47*E47,2)</f>
        <v>1624.04</v>
      </c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  <c r="IX47" s="0"/>
      <c r="IY47" s="0"/>
      <c r="IZ47" s="0"/>
      <c r="JA47" s="0"/>
      <c r="JB47" s="0"/>
      <c r="JC47" s="0"/>
      <c r="JD47" s="0"/>
      <c r="JE47" s="0"/>
      <c r="JF47" s="0"/>
      <c r="JG47" s="0"/>
      <c r="JH47" s="0"/>
      <c r="JI47" s="0"/>
      <c r="JJ47" s="0"/>
      <c r="JK47" s="0"/>
      <c r="JL47" s="0"/>
      <c r="JM47" s="0"/>
      <c r="JN47" s="0"/>
      <c r="JO47" s="0"/>
      <c r="JP47" s="0"/>
      <c r="JQ47" s="0"/>
      <c r="JR47" s="0"/>
      <c r="JS47" s="0"/>
      <c r="JT47" s="0"/>
      <c r="JU47" s="0"/>
      <c r="JV47" s="0"/>
      <c r="JW47" s="0"/>
      <c r="JX47" s="0"/>
      <c r="JY47" s="0"/>
      <c r="JZ47" s="0"/>
      <c r="KA47" s="0"/>
      <c r="KB47" s="0"/>
      <c r="KC47" s="0"/>
      <c r="KD47" s="0"/>
      <c r="KE47" s="0"/>
      <c r="KF47" s="0"/>
      <c r="KG47" s="0"/>
      <c r="KH47" s="0"/>
      <c r="KI47" s="0"/>
      <c r="KJ47" s="0"/>
      <c r="KK47" s="0"/>
      <c r="KL47" s="0"/>
      <c r="KM47" s="0"/>
      <c r="KN47" s="0"/>
      <c r="KO47" s="0"/>
      <c r="KP47" s="0"/>
      <c r="KQ47" s="0"/>
      <c r="KR47" s="0"/>
      <c r="KS47" s="0"/>
      <c r="KT47" s="0"/>
      <c r="KU47" s="0"/>
      <c r="KV47" s="0"/>
      <c r="KW47" s="0"/>
      <c r="KX47" s="0"/>
      <c r="KY47" s="0"/>
      <c r="KZ47" s="0"/>
      <c r="LA47" s="0"/>
      <c r="LB47" s="0"/>
      <c r="LC47" s="0"/>
      <c r="LD47" s="0"/>
      <c r="LE47" s="0"/>
      <c r="LF47" s="0"/>
      <c r="LG47" s="0"/>
      <c r="LH47" s="0"/>
      <c r="LI47" s="0"/>
      <c r="LJ47" s="0"/>
      <c r="LK47" s="0"/>
      <c r="LL47" s="0"/>
      <c r="LM47" s="0"/>
      <c r="LN47" s="0"/>
      <c r="LO47" s="0"/>
      <c r="LP47" s="0"/>
      <c r="LQ47" s="0"/>
      <c r="LR47" s="0"/>
      <c r="LS47" s="0"/>
      <c r="LT47" s="0"/>
      <c r="LU47" s="0"/>
      <c r="LV47" s="0"/>
      <c r="LW47" s="0"/>
      <c r="LX47" s="0"/>
      <c r="LY47" s="0"/>
      <c r="LZ47" s="0"/>
      <c r="MA47" s="0"/>
      <c r="MB47" s="0"/>
      <c r="MC47" s="0"/>
      <c r="MD47" s="0"/>
      <c r="ME47" s="0"/>
      <c r="MF47" s="0"/>
      <c r="MG47" s="0"/>
      <c r="MH47" s="0"/>
      <c r="MI47" s="0"/>
      <c r="MJ47" s="0"/>
      <c r="MK47" s="0"/>
      <c r="ML47" s="0"/>
      <c r="MM47" s="0"/>
      <c r="MN47" s="0"/>
      <c r="MO47" s="0"/>
      <c r="MP47" s="0"/>
      <c r="MQ47" s="0"/>
      <c r="MR47" s="0"/>
      <c r="MS47" s="0"/>
      <c r="MT47" s="0"/>
      <c r="MU47" s="0"/>
      <c r="MV47" s="0"/>
      <c r="MW47" s="0"/>
      <c r="MX47" s="0"/>
      <c r="MY47" s="0"/>
      <c r="MZ47" s="0"/>
      <c r="NA47" s="0"/>
      <c r="NB47" s="0"/>
      <c r="NC47" s="0"/>
      <c r="ND47" s="0"/>
      <c r="NE47" s="0"/>
      <c r="NF47" s="0"/>
      <c r="NG47" s="0"/>
      <c r="NH47" s="0"/>
      <c r="NI47" s="0"/>
      <c r="NJ47" s="0"/>
      <c r="NK47" s="0"/>
      <c r="NL47" s="0"/>
      <c r="NM47" s="0"/>
      <c r="NN47" s="0"/>
      <c r="NO47" s="0"/>
      <c r="NP47" s="0"/>
      <c r="NQ47" s="0"/>
      <c r="NR47" s="0"/>
      <c r="NS47" s="0"/>
      <c r="NT47" s="0"/>
      <c r="NU47" s="0"/>
      <c r="NV47" s="0"/>
      <c r="NW47" s="0"/>
      <c r="NX47" s="0"/>
      <c r="NY47" s="0"/>
      <c r="NZ47" s="0"/>
      <c r="OA47" s="0"/>
      <c r="OB47" s="0"/>
      <c r="OC47" s="0"/>
      <c r="OD47" s="0"/>
      <c r="OE47" s="0"/>
      <c r="OF47" s="0"/>
      <c r="OG47" s="0"/>
      <c r="OH47" s="0"/>
      <c r="OI47" s="0"/>
      <c r="OJ47" s="0"/>
      <c r="OK47" s="0"/>
      <c r="OL47" s="0"/>
      <c r="OM47" s="0"/>
      <c r="ON47" s="0"/>
      <c r="OO47" s="0"/>
      <c r="OP47" s="0"/>
      <c r="OQ47" s="0"/>
      <c r="OR47" s="0"/>
      <c r="OS47" s="0"/>
      <c r="OT47" s="0"/>
      <c r="OU47" s="0"/>
      <c r="OV47" s="0"/>
      <c r="OW47" s="0"/>
      <c r="OX47" s="0"/>
      <c r="OY47" s="0"/>
      <c r="OZ47" s="0"/>
      <c r="PA47" s="0"/>
      <c r="PB47" s="0"/>
      <c r="PC47" s="0"/>
      <c r="PD47" s="0"/>
      <c r="PE47" s="0"/>
      <c r="PF47" s="0"/>
      <c r="PG47" s="0"/>
      <c r="PH47" s="0"/>
      <c r="PI47" s="0"/>
      <c r="PJ47" s="0"/>
      <c r="PK47" s="0"/>
      <c r="PL47" s="0"/>
      <c r="PM47" s="0"/>
      <c r="PN47" s="0"/>
      <c r="PO47" s="0"/>
      <c r="PP47" s="0"/>
      <c r="PQ47" s="0"/>
      <c r="PR47" s="0"/>
      <c r="PS47" s="0"/>
      <c r="PT47" s="0"/>
      <c r="PU47" s="0"/>
      <c r="PV47" s="0"/>
      <c r="PW47" s="0"/>
      <c r="PX47" s="0"/>
      <c r="PY47" s="0"/>
      <c r="PZ47" s="0"/>
      <c r="QA47" s="0"/>
      <c r="QB47" s="0"/>
      <c r="QC47" s="0"/>
      <c r="QD47" s="0"/>
      <c r="QE47" s="0"/>
      <c r="QF47" s="0"/>
      <c r="QG47" s="0"/>
      <c r="QH47" s="0"/>
      <c r="QI47" s="0"/>
      <c r="QJ47" s="0"/>
      <c r="QK47" s="0"/>
      <c r="QL47" s="0"/>
      <c r="QM47" s="0"/>
      <c r="QN47" s="0"/>
      <c r="QO47" s="0"/>
      <c r="QP47" s="0"/>
      <c r="QQ47" s="0"/>
      <c r="QR47" s="0"/>
      <c r="QS47" s="0"/>
      <c r="QT47" s="0"/>
      <c r="QU47" s="0"/>
      <c r="QV47" s="0"/>
      <c r="QW47" s="0"/>
      <c r="QX47" s="0"/>
      <c r="QY47" s="0"/>
      <c r="QZ47" s="0"/>
      <c r="RA47" s="0"/>
      <c r="RB47" s="0"/>
      <c r="RC47" s="0"/>
      <c r="RD47" s="0"/>
      <c r="RE47" s="0"/>
      <c r="RF47" s="0"/>
      <c r="RG47" s="0"/>
      <c r="RH47" s="0"/>
      <c r="RI47" s="0"/>
      <c r="RJ47" s="0"/>
      <c r="RK47" s="0"/>
      <c r="RL47" s="0"/>
      <c r="RM47" s="0"/>
      <c r="RN47" s="0"/>
      <c r="RO47" s="0"/>
      <c r="RP47" s="0"/>
      <c r="RQ47" s="0"/>
      <c r="RR47" s="0"/>
      <c r="RS47" s="0"/>
      <c r="RT47" s="0"/>
      <c r="RU47" s="0"/>
      <c r="RV47" s="0"/>
      <c r="RW47" s="0"/>
      <c r="RX47" s="0"/>
      <c r="RY47" s="0"/>
      <c r="RZ47" s="0"/>
      <c r="SA47" s="0"/>
      <c r="SB47" s="0"/>
      <c r="SC47" s="0"/>
      <c r="SD47" s="0"/>
      <c r="SE47" s="0"/>
      <c r="SF47" s="0"/>
      <c r="SG47" s="0"/>
      <c r="SH47" s="0"/>
      <c r="SI47" s="0"/>
      <c r="SJ47" s="0"/>
      <c r="SK47" s="0"/>
      <c r="SL47" s="0"/>
      <c r="SM47" s="0"/>
      <c r="SN47" s="0"/>
      <c r="SO47" s="0"/>
      <c r="SP47" s="0"/>
      <c r="SQ47" s="0"/>
      <c r="SR47" s="0"/>
      <c r="SS47" s="0"/>
      <c r="ST47" s="0"/>
      <c r="SU47" s="0"/>
      <c r="SV47" s="0"/>
      <c r="SW47" s="0"/>
      <c r="SX47" s="0"/>
      <c r="SY47" s="0"/>
      <c r="SZ47" s="0"/>
      <c r="TA47" s="0"/>
      <c r="TB47" s="0"/>
      <c r="TC47" s="0"/>
      <c r="TD47" s="0"/>
      <c r="TE47" s="0"/>
      <c r="TF47" s="0"/>
      <c r="TG47" s="0"/>
      <c r="TH47" s="0"/>
      <c r="TI47" s="0"/>
      <c r="TJ47" s="0"/>
      <c r="TK47" s="0"/>
      <c r="TL47" s="0"/>
      <c r="TM47" s="0"/>
      <c r="TN47" s="0"/>
      <c r="TO47" s="0"/>
      <c r="TP47" s="0"/>
      <c r="TQ47" s="0"/>
      <c r="TR47" s="0"/>
      <c r="TS47" s="0"/>
      <c r="TT47" s="0"/>
      <c r="TU47" s="0"/>
      <c r="TV47" s="0"/>
      <c r="TW47" s="0"/>
      <c r="TX47" s="0"/>
      <c r="TY47" s="0"/>
      <c r="TZ47" s="0"/>
      <c r="UA47" s="0"/>
      <c r="UB47" s="0"/>
      <c r="UC47" s="0"/>
      <c r="UD47" s="0"/>
      <c r="UE47" s="0"/>
      <c r="UF47" s="0"/>
      <c r="UG47" s="0"/>
      <c r="UH47" s="0"/>
      <c r="UI47" s="0"/>
      <c r="UJ47" s="0"/>
      <c r="UK47" s="0"/>
      <c r="UL47" s="0"/>
      <c r="UM47" s="0"/>
      <c r="UN47" s="0"/>
      <c r="UO47" s="0"/>
      <c r="UP47" s="0"/>
      <c r="UQ47" s="0"/>
      <c r="UR47" s="0"/>
      <c r="US47" s="0"/>
      <c r="UT47" s="0"/>
      <c r="UU47" s="0"/>
      <c r="UV47" s="0"/>
      <c r="UW47" s="0"/>
      <c r="UX47" s="0"/>
      <c r="UY47" s="0"/>
      <c r="UZ47" s="0"/>
      <c r="VA47" s="0"/>
      <c r="VB47" s="0"/>
      <c r="VC47" s="0"/>
      <c r="VD47" s="0"/>
      <c r="VE47" s="0"/>
      <c r="VF47" s="0"/>
      <c r="VG47" s="0"/>
      <c r="VH47" s="0"/>
      <c r="VI47" s="0"/>
      <c r="VJ47" s="0"/>
      <c r="VK47" s="0"/>
      <c r="VL47" s="0"/>
      <c r="VM47" s="0"/>
      <c r="VN47" s="0"/>
      <c r="VO47" s="0"/>
      <c r="VP47" s="0"/>
      <c r="VQ47" s="0"/>
      <c r="VR47" s="0"/>
      <c r="VS47" s="0"/>
      <c r="VT47" s="0"/>
      <c r="VU47" s="0"/>
      <c r="VV47" s="0"/>
      <c r="VW47" s="0"/>
      <c r="VX47" s="0"/>
      <c r="VY47" s="0"/>
      <c r="VZ47" s="0"/>
      <c r="WA47" s="0"/>
      <c r="WB47" s="0"/>
      <c r="WC47" s="0"/>
      <c r="WD47" s="0"/>
      <c r="WE47" s="0"/>
      <c r="WF47" s="0"/>
      <c r="WG47" s="0"/>
      <c r="WH47" s="0"/>
      <c r="WI47" s="0"/>
      <c r="WJ47" s="0"/>
      <c r="WK47" s="0"/>
      <c r="WL47" s="0"/>
      <c r="WM47" s="0"/>
      <c r="WN47" s="0"/>
      <c r="WO47" s="0"/>
      <c r="WP47" s="0"/>
      <c r="WQ47" s="0"/>
      <c r="WR47" s="0"/>
      <c r="WS47" s="0"/>
      <c r="WT47" s="0"/>
      <c r="WU47" s="0"/>
      <c r="WV47" s="0"/>
      <c r="WW47" s="0"/>
      <c r="WX47" s="0"/>
      <c r="WY47" s="0"/>
      <c r="WZ47" s="0"/>
      <c r="XA47" s="0"/>
      <c r="XB47" s="0"/>
      <c r="XC47" s="0"/>
      <c r="XD47" s="0"/>
      <c r="XE47" s="0"/>
      <c r="XF47" s="0"/>
      <c r="XG47" s="0"/>
      <c r="XH47" s="0"/>
      <c r="XI47" s="0"/>
      <c r="XJ47" s="0"/>
      <c r="XK47" s="0"/>
      <c r="XL47" s="0"/>
      <c r="XM47" s="0"/>
      <c r="XN47" s="0"/>
      <c r="XO47" s="0"/>
      <c r="XP47" s="0"/>
      <c r="XQ47" s="0"/>
      <c r="XR47" s="0"/>
      <c r="XS47" s="0"/>
      <c r="XT47" s="0"/>
      <c r="XU47" s="0"/>
      <c r="XV47" s="0"/>
      <c r="XW47" s="0"/>
      <c r="XX47" s="0"/>
      <c r="XY47" s="0"/>
      <c r="XZ47" s="0"/>
      <c r="YA47" s="0"/>
      <c r="YB47" s="0"/>
      <c r="YC47" s="0"/>
      <c r="YD47" s="0"/>
      <c r="YE47" s="0"/>
      <c r="YF47" s="0"/>
      <c r="YG47" s="0"/>
      <c r="YH47" s="0"/>
      <c r="YI47" s="0"/>
      <c r="YJ47" s="0"/>
      <c r="YK47" s="0"/>
      <c r="YL47" s="0"/>
      <c r="YM47" s="0"/>
      <c r="YN47" s="0"/>
      <c r="YO47" s="0"/>
      <c r="YP47" s="0"/>
      <c r="YQ47" s="0"/>
      <c r="YR47" s="0"/>
      <c r="YS47" s="0"/>
      <c r="YT47" s="0"/>
      <c r="YU47" s="0"/>
      <c r="YV47" s="0"/>
      <c r="YW47" s="0"/>
      <c r="YX47" s="0"/>
      <c r="YY47" s="0"/>
      <c r="YZ47" s="0"/>
      <c r="ZA47" s="0"/>
      <c r="ZB47" s="0"/>
      <c r="ZC47" s="0"/>
      <c r="ZD47" s="0"/>
      <c r="ZE47" s="0"/>
      <c r="ZF47" s="0"/>
      <c r="ZG47" s="0"/>
      <c r="ZH47" s="0"/>
      <c r="ZI47" s="0"/>
      <c r="ZJ47" s="0"/>
      <c r="ZK47" s="0"/>
      <c r="ZL47" s="0"/>
      <c r="ZM47" s="0"/>
      <c r="ZN47" s="0"/>
      <c r="ZO47" s="0"/>
      <c r="ZP47" s="0"/>
      <c r="ZQ47" s="0"/>
      <c r="ZR47" s="0"/>
      <c r="ZS47" s="0"/>
      <c r="ZT47" s="0"/>
      <c r="ZU47" s="0"/>
      <c r="ZV47" s="0"/>
      <c r="ZW47" s="0"/>
      <c r="ZX47" s="0"/>
      <c r="ZY47" s="0"/>
      <c r="ZZ47" s="0"/>
      <c r="AAA47" s="0"/>
      <c r="AAB47" s="0"/>
      <c r="AAC47" s="0"/>
      <c r="AAD47" s="0"/>
      <c r="AAE47" s="0"/>
      <c r="AAF47" s="0"/>
      <c r="AAG47" s="0"/>
      <c r="AAH47" s="0"/>
      <c r="AAI47" s="0"/>
      <c r="AAJ47" s="0"/>
      <c r="AAK47" s="0"/>
      <c r="AAL47" s="0"/>
      <c r="AAM47" s="0"/>
      <c r="AAN47" s="0"/>
      <c r="AAO47" s="0"/>
      <c r="AAP47" s="0"/>
      <c r="AAQ47" s="0"/>
      <c r="AAR47" s="0"/>
      <c r="AAS47" s="0"/>
      <c r="AAT47" s="0"/>
      <c r="AAU47" s="0"/>
      <c r="AAV47" s="0"/>
      <c r="AAW47" s="0"/>
      <c r="AAX47" s="0"/>
      <c r="AAY47" s="0"/>
      <c r="AAZ47" s="0"/>
      <c r="ABA47" s="0"/>
      <c r="ABB47" s="0"/>
      <c r="ABC47" s="0"/>
      <c r="ABD47" s="0"/>
      <c r="ABE47" s="0"/>
      <c r="ABF47" s="0"/>
      <c r="ABG47" s="0"/>
      <c r="ABH47" s="0"/>
      <c r="ABI47" s="0"/>
      <c r="ABJ47" s="0"/>
      <c r="ABK47" s="0"/>
      <c r="ABL47" s="0"/>
      <c r="ABM47" s="0"/>
      <c r="ABN47" s="0"/>
      <c r="ABO47" s="0"/>
      <c r="ABP47" s="0"/>
      <c r="ABQ47" s="0"/>
      <c r="ABR47" s="0"/>
      <c r="ABS47" s="0"/>
      <c r="ABT47" s="0"/>
      <c r="ABU47" s="0"/>
      <c r="ABV47" s="0"/>
      <c r="ABW47" s="0"/>
      <c r="ABX47" s="0"/>
      <c r="ABY47" s="0"/>
      <c r="ABZ47" s="0"/>
      <c r="ACA47" s="0"/>
      <c r="ACB47" s="0"/>
      <c r="ACC47" s="0"/>
      <c r="ACD47" s="0"/>
      <c r="ACE47" s="0"/>
      <c r="ACF47" s="0"/>
      <c r="ACG47" s="0"/>
      <c r="ACH47" s="0"/>
      <c r="ACI47" s="0"/>
      <c r="ACJ47" s="0"/>
      <c r="ACK47" s="0"/>
      <c r="ACL47" s="0"/>
      <c r="ACM47" s="0"/>
      <c r="ACN47" s="0"/>
      <c r="ACO47" s="0"/>
      <c r="ACP47" s="0"/>
      <c r="ACQ47" s="0"/>
      <c r="ACR47" s="0"/>
      <c r="ACS47" s="0"/>
      <c r="ACT47" s="0"/>
      <c r="ACU47" s="0"/>
      <c r="ACV47" s="0"/>
      <c r="ACW47" s="0"/>
      <c r="ACX47" s="0"/>
      <c r="ACY47" s="0"/>
      <c r="ACZ47" s="0"/>
      <c r="ADA47" s="0"/>
      <c r="ADB47" s="0"/>
      <c r="ADC47" s="0"/>
      <c r="ADD47" s="0"/>
      <c r="ADE47" s="0"/>
      <c r="ADF47" s="0"/>
      <c r="ADG47" s="0"/>
      <c r="ADH47" s="0"/>
      <c r="ADI47" s="0"/>
      <c r="ADJ47" s="0"/>
      <c r="ADK47" s="0"/>
      <c r="ADL47" s="0"/>
      <c r="ADM47" s="0"/>
      <c r="ADN47" s="0"/>
      <c r="ADO47" s="0"/>
      <c r="ADP47" s="0"/>
      <c r="ADQ47" s="0"/>
      <c r="ADR47" s="0"/>
      <c r="ADS47" s="0"/>
      <c r="ADT47" s="0"/>
      <c r="ADU47" s="0"/>
      <c r="ADV47" s="0"/>
      <c r="ADW47" s="0"/>
      <c r="ADX47" s="0"/>
      <c r="ADY47" s="0"/>
      <c r="ADZ47" s="0"/>
      <c r="AEA47" s="0"/>
      <c r="AEB47" s="0"/>
      <c r="AEC47" s="0"/>
      <c r="AED47" s="0"/>
      <c r="AEE47" s="0"/>
      <c r="AEF47" s="0"/>
      <c r="AEG47" s="0"/>
      <c r="AEH47" s="0"/>
      <c r="AEI47" s="0"/>
      <c r="AEJ47" s="0"/>
      <c r="AEK47" s="0"/>
      <c r="AEL47" s="0"/>
      <c r="AEM47" s="0"/>
      <c r="AEN47" s="0"/>
      <c r="AEO47" s="0"/>
      <c r="AEP47" s="0"/>
      <c r="AEQ47" s="0"/>
      <c r="AER47" s="0"/>
      <c r="AES47" s="0"/>
      <c r="AET47" s="0"/>
      <c r="AEU47" s="0"/>
      <c r="AEV47" s="0"/>
      <c r="AEW47" s="0"/>
      <c r="AEX47" s="0"/>
      <c r="AEY47" s="0"/>
      <c r="AEZ47" s="0"/>
      <c r="AFA47" s="0"/>
      <c r="AFB47" s="0"/>
      <c r="AFC47" s="0"/>
      <c r="AFD47" s="0"/>
      <c r="AFE47" s="0"/>
      <c r="AFF47" s="0"/>
      <c r="AFG47" s="0"/>
      <c r="AFH47" s="0"/>
      <c r="AFI47" s="0"/>
      <c r="AFJ47" s="0"/>
      <c r="AFK47" s="0"/>
      <c r="AFL47" s="0"/>
      <c r="AFM47" s="0"/>
      <c r="AFN47" s="0"/>
      <c r="AFO47" s="0"/>
      <c r="AFP47" s="0"/>
      <c r="AFQ47" s="0"/>
      <c r="AFR47" s="0"/>
      <c r="AFS47" s="0"/>
      <c r="AFT47" s="0"/>
      <c r="AFU47" s="0"/>
      <c r="AFV47" s="0"/>
      <c r="AFW47" s="0"/>
      <c r="AFX47" s="0"/>
      <c r="AFY47" s="0"/>
      <c r="AFZ47" s="0"/>
      <c r="AGA47" s="0"/>
      <c r="AGB47" s="0"/>
      <c r="AGC47" s="0"/>
      <c r="AGD47" s="0"/>
      <c r="AGE47" s="0"/>
      <c r="AGF47" s="0"/>
      <c r="AGG47" s="0"/>
      <c r="AGH47" s="0"/>
      <c r="AGI47" s="0"/>
      <c r="AGJ47" s="0"/>
      <c r="AGK47" s="0"/>
      <c r="AGL47" s="0"/>
      <c r="AGM47" s="0"/>
      <c r="AGN47" s="0"/>
      <c r="AGO47" s="0"/>
      <c r="AGP47" s="0"/>
      <c r="AGQ47" s="0"/>
      <c r="AGR47" s="0"/>
      <c r="AGS47" s="0"/>
      <c r="AGT47" s="0"/>
      <c r="AGU47" s="0"/>
      <c r="AGV47" s="0"/>
      <c r="AGW47" s="0"/>
      <c r="AGX47" s="0"/>
      <c r="AGY47" s="0"/>
      <c r="AGZ47" s="0"/>
      <c r="AHA47" s="0"/>
      <c r="AHB47" s="0"/>
      <c r="AHC47" s="0"/>
      <c r="AHD47" s="0"/>
      <c r="AHE47" s="0"/>
      <c r="AHF47" s="0"/>
      <c r="AHG47" s="0"/>
      <c r="AHH47" s="0"/>
      <c r="AHI47" s="0"/>
      <c r="AHJ47" s="0"/>
      <c r="AHK47" s="0"/>
      <c r="AHL47" s="0"/>
      <c r="AHM47" s="0"/>
      <c r="AHN47" s="0"/>
      <c r="AHO47" s="0"/>
      <c r="AHP47" s="0"/>
      <c r="AHQ47" s="0"/>
      <c r="AHR47" s="0"/>
      <c r="AHS47" s="0"/>
      <c r="AHT47" s="0"/>
      <c r="AHU47" s="0"/>
      <c r="AHV47" s="0"/>
      <c r="AHW47" s="0"/>
      <c r="AHX47" s="0"/>
      <c r="AHY47" s="0"/>
      <c r="AHZ47" s="0"/>
      <c r="AIA47" s="0"/>
      <c r="AIB47" s="0"/>
      <c r="AIC47" s="0"/>
      <c r="AID47" s="0"/>
      <c r="AIE47" s="0"/>
      <c r="AIF47" s="0"/>
      <c r="AIG47" s="0"/>
      <c r="AIH47" s="0"/>
      <c r="AII47" s="0"/>
      <c r="AIJ47" s="0"/>
      <c r="AIK47" s="0"/>
      <c r="AIL47" s="0"/>
      <c r="AIM47" s="0"/>
      <c r="AIN47" s="0"/>
      <c r="AIO47" s="0"/>
      <c r="AIP47" s="0"/>
      <c r="AIQ47" s="0"/>
      <c r="AIR47" s="0"/>
      <c r="AIS47" s="0"/>
      <c r="AIT47" s="0"/>
      <c r="AIU47" s="0"/>
      <c r="AIV47" s="0"/>
      <c r="AIW47" s="0"/>
      <c r="AIX47" s="0"/>
      <c r="AIY47" s="0"/>
      <c r="AIZ47" s="0"/>
      <c r="AJA47" s="0"/>
      <c r="AJB47" s="0"/>
      <c r="AJC47" s="0"/>
      <c r="AJD47" s="0"/>
      <c r="AJE47" s="0"/>
      <c r="AJF47" s="0"/>
      <c r="AJG47" s="0"/>
      <c r="AJH47" s="0"/>
      <c r="AJI47" s="0"/>
      <c r="AJJ47" s="0"/>
      <c r="AJK47" s="0"/>
      <c r="AJL47" s="0"/>
      <c r="AJM47" s="0"/>
      <c r="AJN47" s="0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</row>
    <row r="48" customFormat="false" ht="25.35" hidden="false" customHeight="false" outlineLevel="0" collapsed="false">
      <c r="A48" s="53" t="s">
        <v>104</v>
      </c>
      <c r="B48" s="68" t="s">
        <v>105</v>
      </c>
      <c r="C48" s="70" t="s">
        <v>98</v>
      </c>
      <c r="D48" s="73" t="n">
        <v>1</v>
      </c>
      <c r="E48" s="74" t="n">
        <v>8.92</v>
      </c>
      <c r="F48" s="52" t="n">
        <f aca="false">TRUNC(D48*E48,2)</f>
        <v>8.92</v>
      </c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</row>
    <row r="49" customFormat="false" ht="25.35" hidden="false" customHeight="false" outlineLevel="0" collapsed="false">
      <c r="A49" s="53" t="s">
        <v>106</v>
      </c>
      <c r="B49" s="68" t="s">
        <v>107</v>
      </c>
      <c r="C49" s="70" t="s">
        <v>59</v>
      </c>
      <c r="D49" s="71" t="n">
        <v>43.65</v>
      </c>
      <c r="E49" s="74" t="n">
        <v>2.34</v>
      </c>
      <c r="F49" s="52" t="n">
        <f aca="false">TRUNC(D49*E49,2)</f>
        <v>102.14</v>
      </c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  <c r="IX49" s="0"/>
      <c r="IY49" s="0"/>
      <c r="IZ49" s="0"/>
      <c r="JA49" s="0"/>
      <c r="JB49" s="0"/>
      <c r="JC49" s="0"/>
      <c r="JD49" s="0"/>
      <c r="JE49" s="0"/>
      <c r="JF49" s="0"/>
      <c r="JG49" s="0"/>
      <c r="JH49" s="0"/>
      <c r="JI49" s="0"/>
      <c r="JJ49" s="0"/>
      <c r="JK49" s="0"/>
      <c r="JL49" s="0"/>
      <c r="JM49" s="0"/>
      <c r="JN49" s="0"/>
      <c r="JO49" s="0"/>
      <c r="JP49" s="0"/>
      <c r="JQ49" s="0"/>
      <c r="JR49" s="0"/>
      <c r="JS49" s="0"/>
      <c r="JT49" s="0"/>
      <c r="JU49" s="0"/>
      <c r="JV49" s="0"/>
      <c r="JW49" s="0"/>
      <c r="JX49" s="0"/>
      <c r="JY49" s="0"/>
      <c r="JZ49" s="0"/>
      <c r="KA49" s="0"/>
      <c r="KB49" s="0"/>
      <c r="KC49" s="0"/>
      <c r="KD49" s="0"/>
      <c r="KE49" s="0"/>
      <c r="KF49" s="0"/>
      <c r="KG49" s="0"/>
      <c r="KH49" s="0"/>
      <c r="KI49" s="0"/>
      <c r="KJ49" s="0"/>
      <c r="KK49" s="0"/>
      <c r="KL49" s="0"/>
      <c r="KM49" s="0"/>
      <c r="KN49" s="0"/>
      <c r="KO49" s="0"/>
      <c r="KP49" s="0"/>
      <c r="KQ49" s="0"/>
      <c r="KR49" s="0"/>
      <c r="KS49" s="0"/>
      <c r="KT49" s="0"/>
      <c r="KU49" s="0"/>
      <c r="KV49" s="0"/>
      <c r="KW49" s="0"/>
      <c r="KX49" s="0"/>
      <c r="KY49" s="0"/>
      <c r="KZ49" s="0"/>
      <c r="LA49" s="0"/>
      <c r="LB49" s="0"/>
      <c r="LC49" s="0"/>
      <c r="LD49" s="0"/>
      <c r="LE49" s="0"/>
      <c r="LF49" s="0"/>
      <c r="LG49" s="0"/>
      <c r="LH49" s="0"/>
      <c r="LI49" s="0"/>
      <c r="LJ49" s="0"/>
      <c r="LK49" s="0"/>
      <c r="LL49" s="0"/>
      <c r="LM49" s="0"/>
      <c r="LN49" s="0"/>
      <c r="LO49" s="0"/>
      <c r="LP49" s="0"/>
      <c r="LQ49" s="0"/>
      <c r="LR49" s="0"/>
      <c r="LS49" s="0"/>
      <c r="LT49" s="0"/>
      <c r="LU49" s="0"/>
      <c r="LV49" s="0"/>
      <c r="LW49" s="0"/>
      <c r="LX49" s="0"/>
      <c r="LY49" s="0"/>
      <c r="LZ49" s="0"/>
      <c r="MA49" s="0"/>
      <c r="MB49" s="0"/>
      <c r="MC49" s="0"/>
      <c r="MD49" s="0"/>
      <c r="ME49" s="0"/>
      <c r="MF49" s="0"/>
      <c r="MG49" s="0"/>
      <c r="MH49" s="0"/>
      <c r="MI49" s="0"/>
      <c r="MJ49" s="0"/>
      <c r="MK49" s="0"/>
      <c r="ML49" s="0"/>
      <c r="MM49" s="0"/>
      <c r="MN49" s="0"/>
      <c r="MO49" s="0"/>
      <c r="MP49" s="0"/>
      <c r="MQ49" s="0"/>
      <c r="MR49" s="0"/>
      <c r="MS49" s="0"/>
      <c r="MT49" s="0"/>
      <c r="MU49" s="0"/>
      <c r="MV49" s="0"/>
      <c r="MW49" s="0"/>
      <c r="MX49" s="0"/>
      <c r="MY49" s="0"/>
      <c r="MZ49" s="0"/>
      <c r="NA49" s="0"/>
      <c r="NB49" s="0"/>
      <c r="NC49" s="0"/>
      <c r="ND49" s="0"/>
      <c r="NE49" s="0"/>
      <c r="NF49" s="0"/>
      <c r="NG49" s="0"/>
      <c r="NH49" s="0"/>
      <c r="NI49" s="0"/>
      <c r="NJ49" s="0"/>
      <c r="NK49" s="0"/>
      <c r="NL49" s="0"/>
      <c r="NM49" s="0"/>
      <c r="NN49" s="0"/>
      <c r="NO49" s="0"/>
      <c r="NP49" s="0"/>
      <c r="NQ49" s="0"/>
      <c r="NR49" s="0"/>
      <c r="NS49" s="0"/>
      <c r="NT49" s="0"/>
      <c r="NU49" s="0"/>
      <c r="NV49" s="0"/>
      <c r="NW49" s="0"/>
      <c r="NX49" s="0"/>
      <c r="NY49" s="0"/>
      <c r="NZ49" s="0"/>
      <c r="OA49" s="0"/>
      <c r="OB49" s="0"/>
      <c r="OC49" s="0"/>
      <c r="OD49" s="0"/>
      <c r="OE49" s="0"/>
      <c r="OF49" s="0"/>
      <c r="OG49" s="0"/>
      <c r="OH49" s="0"/>
      <c r="OI49" s="0"/>
      <c r="OJ49" s="0"/>
      <c r="OK49" s="0"/>
      <c r="OL49" s="0"/>
      <c r="OM49" s="0"/>
      <c r="ON49" s="0"/>
      <c r="OO49" s="0"/>
      <c r="OP49" s="0"/>
      <c r="OQ49" s="0"/>
      <c r="OR49" s="0"/>
      <c r="OS49" s="0"/>
      <c r="OT49" s="0"/>
      <c r="OU49" s="0"/>
      <c r="OV49" s="0"/>
      <c r="OW49" s="0"/>
      <c r="OX49" s="0"/>
      <c r="OY49" s="0"/>
      <c r="OZ49" s="0"/>
      <c r="PA49" s="0"/>
      <c r="PB49" s="0"/>
      <c r="PC49" s="0"/>
      <c r="PD49" s="0"/>
      <c r="PE49" s="0"/>
      <c r="PF49" s="0"/>
      <c r="PG49" s="0"/>
      <c r="PH49" s="0"/>
      <c r="PI49" s="0"/>
      <c r="PJ49" s="0"/>
      <c r="PK49" s="0"/>
      <c r="PL49" s="0"/>
      <c r="PM49" s="0"/>
      <c r="PN49" s="0"/>
      <c r="PO49" s="0"/>
      <c r="PP49" s="0"/>
      <c r="PQ49" s="0"/>
      <c r="PR49" s="0"/>
      <c r="PS49" s="0"/>
      <c r="PT49" s="0"/>
      <c r="PU49" s="0"/>
      <c r="PV49" s="0"/>
      <c r="PW49" s="0"/>
      <c r="PX49" s="0"/>
      <c r="PY49" s="0"/>
      <c r="PZ49" s="0"/>
      <c r="QA49" s="0"/>
      <c r="QB49" s="0"/>
      <c r="QC49" s="0"/>
      <c r="QD49" s="0"/>
      <c r="QE49" s="0"/>
      <c r="QF49" s="0"/>
      <c r="QG49" s="0"/>
      <c r="QH49" s="0"/>
      <c r="QI49" s="0"/>
      <c r="QJ49" s="0"/>
      <c r="QK49" s="0"/>
      <c r="QL49" s="0"/>
      <c r="QM49" s="0"/>
      <c r="QN49" s="0"/>
      <c r="QO49" s="0"/>
      <c r="QP49" s="0"/>
      <c r="QQ49" s="0"/>
      <c r="QR49" s="0"/>
      <c r="QS49" s="0"/>
      <c r="QT49" s="0"/>
      <c r="QU49" s="0"/>
      <c r="QV49" s="0"/>
      <c r="QW49" s="0"/>
      <c r="QX49" s="0"/>
      <c r="QY49" s="0"/>
      <c r="QZ49" s="0"/>
      <c r="RA49" s="0"/>
      <c r="RB49" s="0"/>
      <c r="RC49" s="0"/>
      <c r="RD49" s="0"/>
      <c r="RE49" s="0"/>
      <c r="RF49" s="0"/>
      <c r="RG49" s="0"/>
      <c r="RH49" s="0"/>
      <c r="RI49" s="0"/>
      <c r="RJ49" s="0"/>
      <c r="RK49" s="0"/>
      <c r="RL49" s="0"/>
      <c r="RM49" s="0"/>
      <c r="RN49" s="0"/>
      <c r="RO49" s="0"/>
      <c r="RP49" s="0"/>
      <c r="RQ49" s="0"/>
      <c r="RR49" s="0"/>
      <c r="RS49" s="0"/>
      <c r="RT49" s="0"/>
      <c r="RU49" s="0"/>
      <c r="RV49" s="0"/>
      <c r="RW49" s="0"/>
      <c r="RX49" s="0"/>
      <c r="RY49" s="0"/>
      <c r="RZ49" s="0"/>
      <c r="SA49" s="0"/>
      <c r="SB49" s="0"/>
      <c r="SC49" s="0"/>
      <c r="SD49" s="0"/>
      <c r="SE49" s="0"/>
      <c r="SF49" s="0"/>
      <c r="SG49" s="0"/>
      <c r="SH49" s="0"/>
      <c r="SI49" s="0"/>
      <c r="SJ49" s="0"/>
      <c r="SK49" s="0"/>
      <c r="SL49" s="0"/>
      <c r="SM49" s="0"/>
      <c r="SN49" s="0"/>
      <c r="SO49" s="0"/>
      <c r="SP49" s="0"/>
      <c r="SQ49" s="0"/>
      <c r="SR49" s="0"/>
      <c r="SS49" s="0"/>
      <c r="ST49" s="0"/>
      <c r="SU49" s="0"/>
      <c r="SV49" s="0"/>
      <c r="SW49" s="0"/>
      <c r="SX49" s="0"/>
      <c r="SY49" s="0"/>
      <c r="SZ49" s="0"/>
      <c r="TA49" s="0"/>
      <c r="TB49" s="0"/>
      <c r="TC49" s="0"/>
      <c r="TD49" s="0"/>
      <c r="TE49" s="0"/>
      <c r="TF49" s="0"/>
      <c r="TG49" s="0"/>
      <c r="TH49" s="0"/>
      <c r="TI49" s="0"/>
      <c r="TJ49" s="0"/>
      <c r="TK49" s="0"/>
      <c r="TL49" s="0"/>
      <c r="TM49" s="0"/>
      <c r="TN49" s="0"/>
      <c r="TO49" s="0"/>
      <c r="TP49" s="0"/>
      <c r="TQ49" s="0"/>
      <c r="TR49" s="0"/>
      <c r="TS49" s="0"/>
      <c r="TT49" s="0"/>
      <c r="TU49" s="0"/>
      <c r="TV49" s="0"/>
      <c r="TW49" s="0"/>
      <c r="TX49" s="0"/>
      <c r="TY49" s="0"/>
      <c r="TZ49" s="0"/>
      <c r="UA49" s="0"/>
      <c r="UB49" s="0"/>
      <c r="UC49" s="0"/>
      <c r="UD49" s="0"/>
      <c r="UE49" s="0"/>
      <c r="UF49" s="0"/>
      <c r="UG49" s="0"/>
      <c r="UH49" s="0"/>
      <c r="UI49" s="0"/>
      <c r="UJ49" s="0"/>
      <c r="UK49" s="0"/>
      <c r="UL49" s="0"/>
      <c r="UM49" s="0"/>
      <c r="UN49" s="0"/>
      <c r="UO49" s="0"/>
      <c r="UP49" s="0"/>
      <c r="UQ49" s="0"/>
      <c r="UR49" s="0"/>
      <c r="US49" s="0"/>
      <c r="UT49" s="0"/>
      <c r="UU49" s="0"/>
      <c r="UV49" s="0"/>
      <c r="UW49" s="0"/>
      <c r="UX49" s="0"/>
      <c r="UY49" s="0"/>
      <c r="UZ49" s="0"/>
      <c r="VA49" s="0"/>
      <c r="VB49" s="0"/>
      <c r="VC49" s="0"/>
      <c r="VD49" s="0"/>
      <c r="VE49" s="0"/>
      <c r="VF49" s="0"/>
      <c r="VG49" s="0"/>
      <c r="VH49" s="0"/>
      <c r="VI49" s="0"/>
      <c r="VJ49" s="0"/>
      <c r="VK49" s="0"/>
      <c r="VL49" s="0"/>
      <c r="VM49" s="0"/>
      <c r="VN49" s="0"/>
      <c r="VO49" s="0"/>
      <c r="VP49" s="0"/>
      <c r="VQ49" s="0"/>
      <c r="VR49" s="0"/>
      <c r="VS49" s="0"/>
      <c r="VT49" s="0"/>
      <c r="VU49" s="0"/>
      <c r="VV49" s="0"/>
      <c r="VW49" s="0"/>
      <c r="VX49" s="0"/>
      <c r="VY49" s="0"/>
      <c r="VZ49" s="0"/>
      <c r="WA49" s="0"/>
      <c r="WB49" s="0"/>
      <c r="WC49" s="0"/>
      <c r="WD49" s="0"/>
      <c r="WE49" s="0"/>
      <c r="WF49" s="0"/>
      <c r="WG49" s="0"/>
      <c r="WH49" s="0"/>
      <c r="WI49" s="0"/>
      <c r="WJ49" s="0"/>
      <c r="WK49" s="0"/>
      <c r="WL49" s="0"/>
      <c r="WM49" s="0"/>
      <c r="WN49" s="0"/>
      <c r="WO49" s="0"/>
      <c r="WP49" s="0"/>
      <c r="WQ49" s="0"/>
      <c r="WR49" s="0"/>
      <c r="WS49" s="0"/>
      <c r="WT49" s="0"/>
      <c r="WU49" s="0"/>
      <c r="WV49" s="0"/>
      <c r="WW49" s="0"/>
      <c r="WX49" s="0"/>
      <c r="WY49" s="0"/>
      <c r="WZ49" s="0"/>
      <c r="XA49" s="0"/>
      <c r="XB49" s="0"/>
      <c r="XC49" s="0"/>
      <c r="XD49" s="0"/>
      <c r="XE49" s="0"/>
      <c r="XF49" s="0"/>
      <c r="XG49" s="0"/>
      <c r="XH49" s="0"/>
      <c r="XI49" s="0"/>
      <c r="XJ49" s="0"/>
      <c r="XK49" s="0"/>
      <c r="XL49" s="0"/>
      <c r="XM49" s="0"/>
      <c r="XN49" s="0"/>
      <c r="XO49" s="0"/>
      <c r="XP49" s="0"/>
      <c r="XQ49" s="0"/>
      <c r="XR49" s="0"/>
      <c r="XS49" s="0"/>
      <c r="XT49" s="0"/>
      <c r="XU49" s="0"/>
      <c r="XV49" s="0"/>
      <c r="XW49" s="0"/>
      <c r="XX49" s="0"/>
      <c r="XY49" s="0"/>
      <c r="XZ49" s="0"/>
      <c r="YA49" s="0"/>
      <c r="YB49" s="0"/>
      <c r="YC49" s="0"/>
      <c r="YD49" s="0"/>
      <c r="YE49" s="0"/>
      <c r="YF49" s="0"/>
      <c r="YG49" s="0"/>
      <c r="YH49" s="0"/>
      <c r="YI49" s="0"/>
      <c r="YJ49" s="0"/>
      <c r="YK49" s="0"/>
      <c r="YL49" s="0"/>
      <c r="YM49" s="0"/>
      <c r="YN49" s="0"/>
      <c r="YO49" s="0"/>
      <c r="YP49" s="0"/>
      <c r="YQ49" s="0"/>
      <c r="YR49" s="0"/>
      <c r="YS49" s="0"/>
      <c r="YT49" s="0"/>
      <c r="YU49" s="0"/>
      <c r="YV49" s="0"/>
      <c r="YW49" s="0"/>
      <c r="YX49" s="0"/>
      <c r="YY49" s="0"/>
      <c r="YZ49" s="0"/>
      <c r="ZA49" s="0"/>
      <c r="ZB49" s="0"/>
      <c r="ZC49" s="0"/>
      <c r="ZD49" s="0"/>
      <c r="ZE49" s="0"/>
      <c r="ZF49" s="0"/>
      <c r="ZG49" s="0"/>
      <c r="ZH49" s="0"/>
      <c r="ZI49" s="0"/>
      <c r="ZJ49" s="0"/>
      <c r="ZK49" s="0"/>
      <c r="ZL49" s="0"/>
      <c r="ZM49" s="0"/>
      <c r="ZN49" s="0"/>
      <c r="ZO49" s="0"/>
      <c r="ZP49" s="0"/>
      <c r="ZQ49" s="0"/>
      <c r="ZR49" s="0"/>
      <c r="ZS49" s="0"/>
      <c r="ZT49" s="0"/>
      <c r="ZU49" s="0"/>
      <c r="ZV49" s="0"/>
      <c r="ZW49" s="0"/>
      <c r="ZX49" s="0"/>
      <c r="ZY49" s="0"/>
      <c r="ZZ49" s="0"/>
      <c r="AAA49" s="0"/>
      <c r="AAB49" s="0"/>
      <c r="AAC49" s="0"/>
      <c r="AAD49" s="0"/>
      <c r="AAE49" s="0"/>
      <c r="AAF49" s="0"/>
      <c r="AAG49" s="0"/>
      <c r="AAH49" s="0"/>
      <c r="AAI49" s="0"/>
      <c r="AAJ49" s="0"/>
      <c r="AAK49" s="0"/>
      <c r="AAL49" s="0"/>
      <c r="AAM49" s="0"/>
      <c r="AAN49" s="0"/>
      <c r="AAO49" s="0"/>
      <c r="AAP49" s="0"/>
      <c r="AAQ49" s="0"/>
      <c r="AAR49" s="0"/>
      <c r="AAS49" s="0"/>
      <c r="AAT49" s="0"/>
      <c r="AAU49" s="0"/>
      <c r="AAV49" s="0"/>
      <c r="AAW49" s="0"/>
      <c r="AAX49" s="0"/>
      <c r="AAY49" s="0"/>
      <c r="AAZ49" s="0"/>
      <c r="ABA49" s="0"/>
      <c r="ABB49" s="0"/>
      <c r="ABC49" s="0"/>
      <c r="ABD49" s="0"/>
      <c r="ABE49" s="0"/>
      <c r="ABF49" s="0"/>
      <c r="ABG49" s="0"/>
      <c r="ABH49" s="0"/>
      <c r="ABI49" s="0"/>
      <c r="ABJ49" s="0"/>
      <c r="ABK49" s="0"/>
      <c r="ABL49" s="0"/>
      <c r="ABM49" s="0"/>
      <c r="ABN49" s="0"/>
      <c r="ABO49" s="0"/>
      <c r="ABP49" s="0"/>
      <c r="ABQ49" s="0"/>
      <c r="ABR49" s="0"/>
      <c r="ABS49" s="0"/>
      <c r="ABT49" s="0"/>
      <c r="ABU49" s="0"/>
      <c r="ABV49" s="0"/>
      <c r="ABW49" s="0"/>
      <c r="ABX49" s="0"/>
      <c r="ABY49" s="0"/>
      <c r="ABZ49" s="0"/>
      <c r="ACA49" s="0"/>
      <c r="ACB49" s="0"/>
      <c r="ACC49" s="0"/>
      <c r="ACD49" s="0"/>
      <c r="ACE49" s="0"/>
      <c r="ACF49" s="0"/>
      <c r="ACG49" s="0"/>
      <c r="ACH49" s="0"/>
      <c r="ACI49" s="0"/>
      <c r="ACJ49" s="0"/>
      <c r="ACK49" s="0"/>
      <c r="ACL49" s="0"/>
      <c r="ACM49" s="0"/>
      <c r="ACN49" s="0"/>
      <c r="ACO49" s="0"/>
      <c r="ACP49" s="0"/>
      <c r="ACQ49" s="0"/>
      <c r="ACR49" s="0"/>
      <c r="ACS49" s="0"/>
      <c r="ACT49" s="0"/>
      <c r="ACU49" s="0"/>
      <c r="ACV49" s="0"/>
      <c r="ACW49" s="0"/>
      <c r="ACX49" s="0"/>
      <c r="ACY49" s="0"/>
      <c r="ACZ49" s="0"/>
      <c r="ADA49" s="0"/>
      <c r="ADB49" s="0"/>
      <c r="ADC49" s="0"/>
      <c r="ADD49" s="0"/>
      <c r="ADE49" s="0"/>
      <c r="ADF49" s="0"/>
      <c r="ADG49" s="0"/>
      <c r="ADH49" s="0"/>
      <c r="ADI49" s="0"/>
      <c r="ADJ49" s="0"/>
      <c r="ADK49" s="0"/>
      <c r="ADL49" s="0"/>
      <c r="ADM49" s="0"/>
      <c r="ADN49" s="0"/>
      <c r="ADO49" s="0"/>
      <c r="ADP49" s="0"/>
      <c r="ADQ49" s="0"/>
      <c r="ADR49" s="0"/>
      <c r="ADS49" s="0"/>
      <c r="ADT49" s="0"/>
      <c r="ADU49" s="0"/>
      <c r="ADV49" s="0"/>
      <c r="ADW49" s="0"/>
      <c r="ADX49" s="0"/>
      <c r="ADY49" s="0"/>
      <c r="ADZ49" s="0"/>
      <c r="AEA49" s="0"/>
      <c r="AEB49" s="0"/>
      <c r="AEC49" s="0"/>
      <c r="AED49" s="0"/>
      <c r="AEE49" s="0"/>
      <c r="AEF49" s="0"/>
      <c r="AEG49" s="0"/>
      <c r="AEH49" s="0"/>
      <c r="AEI49" s="0"/>
      <c r="AEJ49" s="0"/>
      <c r="AEK49" s="0"/>
      <c r="AEL49" s="0"/>
      <c r="AEM49" s="0"/>
      <c r="AEN49" s="0"/>
      <c r="AEO49" s="0"/>
      <c r="AEP49" s="0"/>
      <c r="AEQ49" s="0"/>
      <c r="AER49" s="0"/>
      <c r="AES49" s="0"/>
      <c r="AET49" s="0"/>
      <c r="AEU49" s="0"/>
      <c r="AEV49" s="0"/>
      <c r="AEW49" s="0"/>
      <c r="AEX49" s="0"/>
      <c r="AEY49" s="0"/>
      <c r="AEZ49" s="0"/>
      <c r="AFA49" s="0"/>
      <c r="AFB49" s="0"/>
      <c r="AFC49" s="0"/>
      <c r="AFD49" s="0"/>
      <c r="AFE49" s="0"/>
      <c r="AFF49" s="0"/>
      <c r="AFG49" s="0"/>
      <c r="AFH49" s="0"/>
      <c r="AFI49" s="0"/>
      <c r="AFJ49" s="0"/>
      <c r="AFK49" s="0"/>
      <c r="AFL49" s="0"/>
      <c r="AFM49" s="0"/>
      <c r="AFN49" s="0"/>
      <c r="AFO49" s="0"/>
      <c r="AFP49" s="0"/>
      <c r="AFQ49" s="0"/>
      <c r="AFR49" s="0"/>
      <c r="AFS49" s="0"/>
      <c r="AFT49" s="0"/>
      <c r="AFU49" s="0"/>
      <c r="AFV49" s="0"/>
      <c r="AFW49" s="0"/>
      <c r="AFX49" s="0"/>
      <c r="AFY49" s="0"/>
      <c r="AFZ49" s="0"/>
      <c r="AGA49" s="0"/>
      <c r="AGB49" s="0"/>
      <c r="AGC49" s="0"/>
      <c r="AGD49" s="0"/>
      <c r="AGE49" s="0"/>
      <c r="AGF49" s="0"/>
      <c r="AGG49" s="0"/>
      <c r="AGH49" s="0"/>
      <c r="AGI49" s="0"/>
      <c r="AGJ49" s="0"/>
      <c r="AGK49" s="0"/>
      <c r="AGL49" s="0"/>
      <c r="AGM49" s="0"/>
      <c r="AGN49" s="0"/>
      <c r="AGO49" s="0"/>
      <c r="AGP49" s="0"/>
      <c r="AGQ49" s="0"/>
      <c r="AGR49" s="0"/>
      <c r="AGS49" s="0"/>
      <c r="AGT49" s="0"/>
      <c r="AGU49" s="0"/>
      <c r="AGV49" s="0"/>
      <c r="AGW49" s="0"/>
      <c r="AGX49" s="0"/>
      <c r="AGY49" s="0"/>
      <c r="AGZ49" s="0"/>
      <c r="AHA49" s="0"/>
      <c r="AHB49" s="0"/>
      <c r="AHC49" s="0"/>
      <c r="AHD49" s="0"/>
      <c r="AHE49" s="0"/>
      <c r="AHF49" s="0"/>
      <c r="AHG49" s="0"/>
      <c r="AHH49" s="0"/>
      <c r="AHI49" s="0"/>
      <c r="AHJ49" s="0"/>
      <c r="AHK49" s="0"/>
      <c r="AHL49" s="0"/>
      <c r="AHM49" s="0"/>
      <c r="AHN49" s="0"/>
      <c r="AHO49" s="0"/>
      <c r="AHP49" s="0"/>
      <c r="AHQ49" s="0"/>
      <c r="AHR49" s="0"/>
      <c r="AHS49" s="0"/>
      <c r="AHT49" s="0"/>
      <c r="AHU49" s="0"/>
      <c r="AHV49" s="0"/>
      <c r="AHW49" s="0"/>
      <c r="AHX49" s="0"/>
      <c r="AHY49" s="0"/>
      <c r="AHZ49" s="0"/>
      <c r="AIA49" s="0"/>
      <c r="AIB49" s="0"/>
      <c r="AIC49" s="0"/>
      <c r="AID49" s="0"/>
      <c r="AIE49" s="0"/>
      <c r="AIF49" s="0"/>
      <c r="AIG49" s="0"/>
      <c r="AIH49" s="0"/>
      <c r="AII49" s="0"/>
      <c r="AIJ49" s="0"/>
      <c r="AIK49" s="0"/>
      <c r="AIL49" s="0"/>
      <c r="AIM49" s="0"/>
      <c r="AIN49" s="0"/>
      <c r="AIO49" s="0"/>
      <c r="AIP49" s="0"/>
      <c r="AIQ49" s="0"/>
      <c r="AIR49" s="0"/>
      <c r="AIS49" s="0"/>
      <c r="AIT49" s="0"/>
      <c r="AIU49" s="0"/>
      <c r="AIV49" s="0"/>
      <c r="AIW49" s="0"/>
      <c r="AIX49" s="0"/>
      <c r="AIY49" s="0"/>
      <c r="AIZ49" s="0"/>
      <c r="AJA49" s="0"/>
      <c r="AJB49" s="0"/>
      <c r="AJC49" s="0"/>
      <c r="AJD49" s="0"/>
      <c r="AJE49" s="0"/>
      <c r="AJF49" s="0"/>
      <c r="AJG49" s="0"/>
      <c r="AJH49" s="0"/>
      <c r="AJI49" s="0"/>
      <c r="AJJ49" s="0"/>
      <c r="AJK49" s="0"/>
      <c r="AJL49" s="0"/>
      <c r="AJM49" s="0"/>
      <c r="AJN49" s="0"/>
      <c r="AJO49" s="0"/>
      <c r="AJP49" s="0"/>
      <c r="AJQ49" s="0"/>
      <c r="AJR49" s="0"/>
      <c r="AJS49" s="0"/>
      <c r="AJT49" s="0"/>
      <c r="AJU49" s="0"/>
      <c r="AJV49" s="0"/>
      <c r="AJW49" s="0"/>
      <c r="AJX49" s="0"/>
      <c r="AJY49" s="0"/>
      <c r="AJZ49" s="0"/>
      <c r="AKA49" s="0"/>
      <c r="AKB49" s="0"/>
      <c r="AKC49" s="0"/>
      <c r="AKD49" s="0"/>
      <c r="AKE49" s="0"/>
      <c r="AKF49" s="0"/>
      <c r="AKG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</row>
    <row r="50" customFormat="false" ht="15.65" hidden="false" customHeight="false" outlineLevel="0" collapsed="false">
      <c r="A50" s="53" t="s">
        <v>108</v>
      </c>
      <c r="B50" s="68" t="s">
        <v>109</v>
      </c>
      <c r="C50" s="75" t="s">
        <v>98</v>
      </c>
      <c r="D50" s="71" t="n">
        <v>1</v>
      </c>
      <c r="E50" s="72" t="n">
        <v>26.11</v>
      </c>
      <c r="F50" s="52" t="n">
        <f aca="false">TRUNC(D50*E50,2)</f>
        <v>26.11</v>
      </c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</row>
    <row r="51" customFormat="false" ht="27.95" hidden="false" customHeight="false" outlineLevel="0" collapsed="false">
      <c r="A51" s="53" t="s">
        <v>110</v>
      </c>
      <c r="B51" s="68" t="s">
        <v>111</v>
      </c>
      <c r="C51" s="75" t="s">
        <v>59</v>
      </c>
      <c r="D51" s="71" t="n">
        <v>42.15</v>
      </c>
      <c r="E51" s="72" t="n">
        <v>5.85</v>
      </c>
      <c r="F51" s="52" t="n">
        <f aca="false">TRUNC(D51*E51,2)</f>
        <v>246.57</v>
      </c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</row>
    <row r="52" customFormat="false" ht="25.35" hidden="false" customHeight="false" outlineLevel="0" collapsed="false">
      <c r="A52" s="53" t="s">
        <v>112</v>
      </c>
      <c r="B52" s="68" t="s">
        <v>113</v>
      </c>
      <c r="C52" s="75" t="s">
        <v>98</v>
      </c>
      <c r="D52" s="71" t="n">
        <v>6</v>
      </c>
      <c r="E52" s="72" t="n">
        <v>6.75</v>
      </c>
      <c r="F52" s="52" t="n">
        <f aca="false">TRUNC(D52*E52,2)</f>
        <v>40.5</v>
      </c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</row>
    <row r="53" customFormat="false" ht="25.35" hidden="false" customHeight="false" outlineLevel="0" collapsed="false">
      <c r="A53" s="53" t="s">
        <v>114</v>
      </c>
      <c r="B53" s="68" t="s">
        <v>115</v>
      </c>
      <c r="C53" s="70" t="s">
        <v>46</v>
      </c>
      <c r="D53" s="71" t="n">
        <v>2.16</v>
      </c>
      <c r="E53" s="72" t="n">
        <v>310.38</v>
      </c>
      <c r="F53" s="52" t="n">
        <f aca="false">TRUNC(D53*E53,2)</f>
        <v>670.42</v>
      </c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  <c r="IX53" s="0"/>
      <c r="IY53" s="0"/>
      <c r="IZ53" s="0"/>
      <c r="JA53" s="0"/>
      <c r="JB53" s="0"/>
      <c r="JC53" s="0"/>
      <c r="JD53" s="0"/>
      <c r="JE53" s="0"/>
      <c r="JF53" s="0"/>
      <c r="JG53" s="0"/>
      <c r="JH53" s="0"/>
      <c r="JI53" s="0"/>
      <c r="JJ53" s="0"/>
      <c r="JK53" s="0"/>
      <c r="JL53" s="0"/>
      <c r="JM53" s="0"/>
      <c r="JN53" s="0"/>
      <c r="JO53" s="0"/>
      <c r="JP53" s="0"/>
      <c r="JQ53" s="0"/>
      <c r="JR53" s="0"/>
      <c r="JS53" s="0"/>
      <c r="JT53" s="0"/>
      <c r="JU53" s="0"/>
      <c r="JV53" s="0"/>
      <c r="JW53" s="0"/>
      <c r="JX53" s="0"/>
      <c r="JY53" s="0"/>
      <c r="JZ53" s="0"/>
      <c r="KA53" s="0"/>
      <c r="KB53" s="0"/>
      <c r="KC53" s="0"/>
      <c r="KD53" s="0"/>
      <c r="KE53" s="0"/>
      <c r="KF53" s="0"/>
      <c r="KG53" s="0"/>
      <c r="KH53" s="0"/>
      <c r="KI53" s="0"/>
      <c r="KJ53" s="0"/>
      <c r="KK53" s="0"/>
      <c r="KL53" s="0"/>
      <c r="KM53" s="0"/>
      <c r="KN53" s="0"/>
      <c r="KO53" s="0"/>
      <c r="KP53" s="0"/>
      <c r="KQ53" s="0"/>
      <c r="KR53" s="0"/>
      <c r="KS53" s="0"/>
      <c r="KT53" s="0"/>
      <c r="KU53" s="0"/>
      <c r="KV53" s="0"/>
      <c r="KW53" s="0"/>
      <c r="KX53" s="0"/>
      <c r="KY53" s="0"/>
      <c r="KZ53" s="0"/>
      <c r="LA53" s="0"/>
      <c r="LB53" s="0"/>
      <c r="LC53" s="0"/>
      <c r="LD53" s="0"/>
      <c r="LE53" s="0"/>
      <c r="LF53" s="0"/>
      <c r="LG53" s="0"/>
      <c r="LH53" s="0"/>
      <c r="LI53" s="0"/>
      <c r="LJ53" s="0"/>
      <c r="LK53" s="0"/>
      <c r="LL53" s="0"/>
      <c r="LM53" s="0"/>
      <c r="LN53" s="0"/>
      <c r="LO53" s="0"/>
      <c r="LP53" s="0"/>
      <c r="LQ53" s="0"/>
      <c r="LR53" s="0"/>
      <c r="LS53" s="0"/>
      <c r="LT53" s="0"/>
      <c r="LU53" s="0"/>
      <c r="LV53" s="0"/>
      <c r="LW53" s="0"/>
      <c r="LX53" s="0"/>
      <c r="LY53" s="0"/>
      <c r="LZ53" s="0"/>
      <c r="MA53" s="0"/>
      <c r="MB53" s="0"/>
      <c r="MC53" s="0"/>
      <c r="MD53" s="0"/>
      <c r="ME53" s="0"/>
      <c r="MF53" s="0"/>
      <c r="MG53" s="0"/>
      <c r="MH53" s="0"/>
      <c r="MI53" s="0"/>
      <c r="MJ53" s="0"/>
      <c r="MK53" s="0"/>
      <c r="ML53" s="0"/>
      <c r="MM53" s="0"/>
      <c r="MN53" s="0"/>
      <c r="MO53" s="0"/>
      <c r="MP53" s="0"/>
      <c r="MQ53" s="0"/>
      <c r="MR53" s="0"/>
      <c r="MS53" s="0"/>
      <c r="MT53" s="0"/>
      <c r="MU53" s="0"/>
      <c r="MV53" s="0"/>
      <c r="MW53" s="0"/>
      <c r="MX53" s="0"/>
      <c r="MY53" s="0"/>
      <c r="MZ53" s="0"/>
      <c r="NA53" s="0"/>
      <c r="NB53" s="0"/>
      <c r="NC53" s="0"/>
      <c r="ND53" s="0"/>
      <c r="NE53" s="0"/>
      <c r="NF53" s="0"/>
      <c r="NG53" s="0"/>
      <c r="NH53" s="0"/>
      <c r="NI53" s="0"/>
      <c r="NJ53" s="0"/>
      <c r="NK53" s="0"/>
      <c r="NL53" s="0"/>
      <c r="NM53" s="0"/>
      <c r="NN53" s="0"/>
      <c r="NO53" s="0"/>
      <c r="NP53" s="0"/>
      <c r="NQ53" s="0"/>
      <c r="NR53" s="0"/>
      <c r="NS53" s="0"/>
      <c r="NT53" s="0"/>
      <c r="NU53" s="0"/>
      <c r="NV53" s="0"/>
      <c r="NW53" s="0"/>
      <c r="NX53" s="0"/>
      <c r="NY53" s="0"/>
      <c r="NZ53" s="0"/>
      <c r="OA53" s="0"/>
      <c r="OB53" s="0"/>
      <c r="OC53" s="0"/>
      <c r="OD53" s="0"/>
      <c r="OE53" s="0"/>
      <c r="OF53" s="0"/>
      <c r="OG53" s="0"/>
      <c r="OH53" s="0"/>
      <c r="OI53" s="0"/>
      <c r="OJ53" s="0"/>
      <c r="OK53" s="0"/>
      <c r="OL53" s="0"/>
      <c r="OM53" s="0"/>
      <c r="ON53" s="0"/>
      <c r="OO53" s="0"/>
      <c r="OP53" s="0"/>
      <c r="OQ53" s="0"/>
      <c r="OR53" s="0"/>
      <c r="OS53" s="0"/>
      <c r="OT53" s="0"/>
      <c r="OU53" s="0"/>
      <c r="OV53" s="0"/>
      <c r="OW53" s="0"/>
      <c r="OX53" s="0"/>
      <c r="OY53" s="0"/>
      <c r="OZ53" s="0"/>
      <c r="PA53" s="0"/>
      <c r="PB53" s="0"/>
      <c r="PC53" s="0"/>
      <c r="PD53" s="0"/>
      <c r="PE53" s="0"/>
      <c r="PF53" s="0"/>
      <c r="PG53" s="0"/>
      <c r="PH53" s="0"/>
      <c r="PI53" s="0"/>
      <c r="PJ53" s="0"/>
      <c r="PK53" s="0"/>
      <c r="PL53" s="0"/>
      <c r="PM53" s="0"/>
      <c r="PN53" s="0"/>
      <c r="PO53" s="0"/>
      <c r="PP53" s="0"/>
      <c r="PQ53" s="0"/>
      <c r="PR53" s="0"/>
      <c r="PS53" s="0"/>
      <c r="PT53" s="0"/>
      <c r="PU53" s="0"/>
      <c r="PV53" s="0"/>
      <c r="PW53" s="0"/>
      <c r="PX53" s="0"/>
      <c r="PY53" s="0"/>
      <c r="PZ53" s="0"/>
      <c r="QA53" s="0"/>
      <c r="QB53" s="0"/>
      <c r="QC53" s="0"/>
      <c r="QD53" s="0"/>
      <c r="QE53" s="0"/>
      <c r="QF53" s="0"/>
      <c r="QG53" s="0"/>
      <c r="QH53" s="0"/>
      <c r="QI53" s="0"/>
      <c r="QJ53" s="0"/>
      <c r="QK53" s="0"/>
      <c r="QL53" s="0"/>
      <c r="QM53" s="0"/>
      <c r="QN53" s="0"/>
      <c r="QO53" s="0"/>
      <c r="QP53" s="0"/>
      <c r="QQ53" s="0"/>
      <c r="QR53" s="0"/>
      <c r="QS53" s="0"/>
      <c r="QT53" s="0"/>
      <c r="QU53" s="0"/>
      <c r="QV53" s="0"/>
      <c r="QW53" s="0"/>
      <c r="QX53" s="0"/>
      <c r="QY53" s="0"/>
      <c r="QZ53" s="0"/>
      <c r="RA53" s="0"/>
      <c r="RB53" s="0"/>
      <c r="RC53" s="0"/>
      <c r="RD53" s="0"/>
      <c r="RE53" s="0"/>
      <c r="RF53" s="0"/>
      <c r="RG53" s="0"/>
      <c r="RH53" s="0"/>
      <c r="RI53" s="0"/>
      <c r="RJ53" s="0"/>
      <c r="RK53" s="0"/>
      <c r="RL53" s="0"/>
      <c r="RM53" s="0"/>
      <c r="RN53" s="0"/>
      <c r="RO53" s="0"/>
      <c r="RP53" s="0"/>
      <c r="RQ53" s="0"/>
      <c r="RR53" s="0"/>
      <c r="RS53" s="0"/>
      <c r="RT53" s="0"/>
      <c r="RU53" s="0"/>
      <c r="RV53" s="0"/>
      <c r="RW53" s="0"/>
      <c r="RX53" s="0"/>
      <c r="RY53" s="0"/>
      <c r="RZ53" s="0"/>
      <c r="SA53" s="0"/>
      <c r="SB53" s="0"/>
      <c r="SC53" s="0"/>
      <c r="SD53" s="0"/>
      <c r="SE53" s="0"/>
      <c r="SF53" s="0"/>
      <c r="SG53" s="0"/>
      <c r="SH53" s="0"/>
      <c r="SI53" s="0"/>
      <c r="SJ53" s="0"/>
      <c r="SK53" s="0"/>
      <c r="SL53" s="0"/>
      <c r="SM53" s="0"/>
      <c r="SN53" s="0"/>
      <c r="SO53" s="0"/>
      <c r="SP53" s="0"/>
      <c r="SQ53" s="0"/>
      <c r="SR53" s="0"/>
      <c r="SS53" s="0"/>
      <c r="ST53" s="0"/>
      <c r="SU53" s="0"/>
      <c r="SV53" s="0"/>
      <c r="SW53" s="0"/>
      <c r="SX53" s="0"/>
      <c r="SY53" s="0"/>
      <c r="SZ53" s="0"/>
      <c r="TA53" s="0"/>
      <c r="TB53" s="0"/>
      <c r="TC53" s="0"/>
      <c r="TD53" s="0"/>
      <c r="TE53" s="0"/>
      <c r="TF53" s="0"/>
      <c r="TG53" s="0"/>
      <c r="TH53" s="0"/>
      <c r="TI53" s="0"/>
      <c r="TJ53" s="0"/>
      <c r="TK53" s="0"/>
      <c r="TL53" s="0"/>
      <c r="TM53" s="0"/>
      <c r="TN53" s="0"/>
      <c r="TO53" s="0"/>
      <c r="TP53" s="0"/>
      <c r="TQ53" s="0"/>
      <c r="TR53" s="0"/>
      <c r="TS53" s="0"/>
      <c r="TT53" s="0"/>
      <c r="TU53" s="0"/>
      <c r="TV53" s="0"/>
      <c r="TW53" s="0"/>
      <c r="TX53" s="0"/>
      <c r="TY53" s="0"/>
      <c r="TZ53" s="0"/>
      <c r="UA53" s="0"/>
      <c r="UB53" s="0"/>
      <c r="UC53" s="0"/>
      <c r="UD53" s="0"/>
      <c r="UE53" s="0"/>
      <c r="UF53" s="0"/>
      <c r="UG53" s="0"/>
      <c r="UH53" s="0"/>
      <c r="UI53" s="0"/>
      <c r="UJ53" s="0"/>
      <c r="UK53" s="0"/>
      <c r="UL53" s="0"/>
      <c r="UM53" s="0"/>
      <c r="UN53" s="0"/>
      <c r="UO53" s="0"/>
      <c r="UP53" s="0"/>
      <c r="UQ53" s="0"/>
      <c r="UR53" s="0"/>
      <c r="US53" s="0"/>
      <c r="UT53" s="0"/>
      <c r="UU53" s="0"/>
      <c r="UV53" s="0"/>
      <c r="UW53" s="0"/>
      <c r="UX53" s="0"/>
      <c r="UY53" s="0"/>
      <c r="UZ53" s="0"/>
      <c r="VA53" s="0"/>
      <c r="VB53" s="0"/>
      <c r="VC53" s="0"/>
      <c r="VD53" s="0"/>
      <c r="VE53" s="0"/>
      <c r="VF53" s="0"/>
      <c r="VG53" s="0"/>
      <c r="VH53" s="0"/>
      <c r="VI53" s="0"/>
      <c r="VJ53" s="0"/>
      <c r="VK53" s="0"/>
      <c r="VL53" s="0"/>
      <c r="VM53" s="0"/>
      <c r="VN53" s="0"/>
      <c r="VO53" s="0"/>
      <c r="VP53" s="0"/>
      <c r="VQ53" s="0"/>
      <c r="VR53" s="0"/>
      <c r="VS53" s="0"/>
      <c r="VT53" s="0"/>
      <c r="VU53" s="0"/>
      <c r="VV53" s="0"/>
      <c r="VW53" s="0"/>
      <c r="VX53" s="0"/>
      <c r="VY53" s="0"/>
      <c r="VZ53" s="0"/>
      <c r="WA53" s="0"/>
      <c r="WB53" s="0"/>
      <c r="WC53" s="0"/>
      <c r="WD53" s="0"/>
      <c r="WE53" s="0"/>
      <c r="WF53" s="0"/>
      <c r="WG53" s="0"/>
      <c r="WH53" s="0"/>
      <c r="WI53" s="0"/>
      <c r="WJ53" s="0"/>
      <c r="WK53" s="0"/>
      <c r="WL53" s="0"/>
      <c r="WM53" s="0"/>
      <c r="WN53" s="0"/>
      <c r="WO53" s="0"/>
      <c r="WP53" s="0"/>
      <c r="WQ53" s="0"/>
      <c r="WR53" s="0"/>
      <c r="WS53" s="0"/>
      <c r="WT53" s="0"/>
      <c r="WU53" s="0"/>
      <c r="WV53" s="0"/>
      <c r="WW53" s="0"/>
      <c r="WX53" s="0"/>
      <c r="WY53" s="0"/>
      <c r="WZ53" s="0"/>
      <c r="XA53" s="0"/>
      <c r="XB53" s="0"/>
      <c r="XC53" s="0"/>
      <c r="XD53" s="0"/>
      <c r="XE53" s="0"/>
      <c r="XF53" s="0"/>
      <c r="XG53" s="0"/>
      <c r="XH53" s="0"/>
      <c r="XI53" s="0"/>
      <c r="XJ53" s="0"/>
      <c r="XK53" s="0"/>
      <c r="XL53" s="0"/>
      <c r="XM53" s="0"/>
      <c r="XN53" s="0"/>
      <c r="XO53" s="0"/>
      <c r="XP53" s="0"/>
      <c r="XQ53" s="0"/>
      <c r="XR53" s="0"/>
      <c r="XS53" s="0"/>
      <c r="XT53" s="0"/>
      <c r="XU53" s="0"/>
      <c r="XV53" s="0"/>
      <c r="XW53" s="0"/>
      <c r="XX53" s="0"/>
      <c r="XY53" s="0"/>
      <c r="XZ53" s="0"/>
      <c r="YA53" s="0"/>
      <c r="YB53" s="0"/>
      <c r="YC53" s="0"/>
      <c r="YD53" s="0"/>
      <c r="YE53" s="0"/>
      <c r="YF53" s="0"/>
      <c r="YG53" s="0"/>
      <c r="YH53" s="0"/>
      <c r="YI53" s="0"/>
      <c r="YJ53" s="0"/>
      <c r="YK53" s="0"/>
      <c r="YL53" s="0"/>
      <c r="YM53" s="0"/>
      <c r="YN53" s="0"/>
      <c r="YO53" s="0"/>
      <c r="YP53" s="0"/>
      <c r="YQ53" s="0"/>
      <c r="YR53" s="0"/>
      <c r="YS53" s="0"/>
      <c r="YT53" s="0"/>
      <c r="YU53" s="0"/>
      <c r="YV53" s="0"/>
      <c r="YW53" s="0"/>
      <c r="YX53" s="0"/>
      <c r="YY53" s="0"/>
      <c r="YZ53" s="0"/>
      <c r="ZA53" s="0"/>
      <c r="ZB53" s="0"/>
      <c r="ZC53" s="0"/>
      <c r="ZD53" s="0"/>
      <c r="ZE53" s="0"/>
      <c r="ZF53" s="0"/>
      <c r="ZG53" s="0"/>
      <c r="ZH53" s="0"/>
      <c r="ZI53" s="0"/>
      <c r="ZJ53" s="0"/>
      <c r="ZK53" s="0"/>
      <c r="ZL53" s="0"/>
      <c r="ZM53" s="0"/>
      <c r="ZN53" s="0"/>
      <c r="ZO53" s="0"/>
      <c r="ZP53" s="0"/>
      <c r="ZQ53" s="0"/>
      <c r="ZR53" s="0"/>
      <c r="ZS53" s="0"/>
      <c r="ZT53" s="0"/>
      <c r="ZU53" s="0"/>
      <c r="ZV53" s="0"/>
      <c r="ZW53" s="0"/>
      <c r="ZX53" s="0"/>
      <c r="ZY53" s="0"/>
      <c r="ZZ53" s="0"/>
      <c r="AAA53" s="0"/>
      <c r="AAB53" s="0"/>
      <c r="AAC53" s="0"/>
      <c r="AAD53" s="0"/>
      <c r="AAE53" s="0"/>
      <c r="AAF53" s="0"/>
      <c r="AAG53" s="0"/>
      <c r="AAH53" s="0"/>
      <c r="AAI53" s="0"/>
      <c r="AAJ53" s="0"/>
      <c r="AAK53" s="0"/>
      <c r="AAL53" s="0"/>
      <c r="AAM53" s="0"/>
      <c r="AAN53" s="0"/>
      <c r="AAO53" s="0"/>
      <c r="AAP53" s="0"/>
      <c r="AAQ53" s="0"/>
      <c r="AAR53" s="0"/>
      <c r="AAS53" s="0"/>
      <c r="AAT53" s="0"/>
      <c r="AAU53" s="0"/>
      <c r="AAV53" s="0"/>
      <c r="AAW53" s="0"/>
      <c r="AAX53" s="0"/>
      <c r="AAY53" s="0"/>
      <c r="AAZ53" s="0"/>
      <c r="ABA53" s="0"/>
      <c r="ABB53" s="0"/>
      <c r="ABC53" s="0"/>
      <c r="ABD53" s="0"/>
      <c r="ABE53" s="0"/>
      <c r="ABF53" s="0"/>
      <c r="ABG53" s="0"/>
      <c r="ABH53" s="0"/>
      <c r="ABI53" s="0"/>
      <c r="ABJ53" s="0"/>
      <c r="ABK53" s="0"/>
      <c r="ABL53" s="0"/>
      <c r="ABM53" s="0"/>
      <c r="ABN53" s="0"/>
      <c r="ABO53" s="0"/>
      <c r="ABP53" s="0"/>
      <c r="ABQ53" s="0"/>
      <c r="ABR53" s="0"/>
      <c r="ABS53" s="0"/>
      <c r="ABT53" s="0"/>
      <c r="ABU53" s="0"/>
      <c r="ABV53" s="0"/>
      <c r="ABW53" s="0"/>
      <c r="ABX53" s="0"/>
      <c r="ABY53" s="0"/>
      <c r="ABZ53" s="0"/>
      <c r="ACA53" s="0"/>
      <c r="ACB53" s="0"/>
      <c r="ACC53" s="0"/>
      <c r="ACD53" s="0"/>
      <c r="ACE53" s="0"/>
      <c r="ACF53" s="0"/>
      <c r="ACG53" s="0"/>
      <c r="ACH53" s="0"/>
      <c r="ACI53" s="0"/>
      <c r="ACJ53" s="0"/>
      <c r="ACK53" s="0"/>
      <c r="ACL53" s="0"/>
      <c r="ACM53" s="0"/>
      <c r="ACN53" s="0"/>
      <c r="ACO53" s="0"/>
      <c r="ACP53" s="0"/>
      <c r="ACQ53" s="0"/>
      <c r="ACR53" s="0"/>
      <c r="ACS53" s="0"/>
      <c r="ACT53" s="0"/>
      <c r="ACU53" s="0"/>
      <c r="ACV53" s="0"/>
      <c r="ACW53" s="0"/>
      <c r="ACX53" s="0"/>
      <c r="ACY53" s="0"/>
      <c r="ACZ53" s="0"/>
      <c r="ADA53" s="0"/>
      <c r="ADB53" s="0"/>
      <c r="ADC53" s="0"/>
      <c r="ADD53" s="0"/>
      <c r="ADE53" s="0"/>
      <c r="ADF53" s="0"/>
      <c r="ADG53" s="0"/>
      <c r="ADH53" s="0"/>
      <c r="ADI53" s="0"/>
      <c r="ADJ53" s="0"/>
      <c r="ADK53" s="0"/>
      <c r="ADL53" s="0"/>
      <c r="ADM53" s="0"/>
      <c r="ADN53" s="0"/>
      <c r="ADO53" s="0"/>
      <c r="ADP53" s="0"/>
      <c r="ADQ53" s="0"/>
      <c r="ADR53" s="0"/>
      <c r="ADS53" s="0"/>
      <c r="ADT53" s="0"/>
      <c r="ADU53" s="0"/>
      <c r="ADV53" s="0"/>
      <c r="ADW53" s="0"/>
      <c r="ADX53" s="0"/>
      <c r="ADY53" s="0"/>
      <c r="ADZ53" s="0"/>
      <c r="AEA53" s="0"/>
      <c r="AEB53" s="0"/>
      <c r="AEC53" s="0"/>
      <c r="AED53" s="0"/>
      <c r="AEE53" s="0"/>
      <c r="AEF53" s="0"/>
      <c r="AEG53" s="0"/>
      <c r="AEH53" s="0"/>
      <c r="AEI53" s="0"/>
      <c r="AEJ53" s="0"/>
      <c r="AEK53" s="0"/>
      <c r="AEL53" s="0"/>
      <c r="AEM53" s="0"/>
      <c r="AEN53" s="0"/>
      <c r="AEO53" s="0"/>
      <c r="AEP53" s="0"/>
      <c r="AEQ53" s="0"/>
      <c r="AER53" s="0"/>
      <c r="AES53" s="0"/>
      <c r="AET53" s="0"/>
      <c r="AEU53" s="0"/>
      <c r="AEV53" s="0"/>
      <c r="AEW53" s="0"/>
      <c r="AEX53" s="0"/>
      <c r="AEY53" s="0"/>
      <c r="AEZ53" s="0"/>
      <c r="AFA53" s="0"/>
      <c r="AFB53" s="0"/>
      <c r="AFC53" s="0"/>
      <c r="AFD53" s="0"/>
      <c r="AFE53" s="0"/>
      <c r="AFF53" s="0"/>
      <c r="AFG53" s="0"/>
      <c r="AFH53" s="0"/>
      <c r="AFI53" s="0"/>
      <c r="AFJ53" s="0"/>
      <c r="AFK53" s="0"/>
      <c r="AFL53" s="0"/>
      <c r="AFM53" s="0"/>
      <c r="AFN53" s="0"/>
      <c r="AFO53" s="0"/>
      <c r="AFP53" s="0"/>
      <c r="AFQ53" s="0"/>
      <c r="AFR53" s="0"/>
      <c r="AFS53" s="0"/>
      <c r="AFT53" s="0"/>
      <c r="AFU53" s="0"/>
      <c r="AFV53" s="0"/>
      <c r="AFW53" s="0"/>
      <c r="AFX53" s="0"/>
      <c r="AFY53" s="0"/>
      <c r="AFZ53" s="0"/>
      <c r="AGA53" s="0"/>
      <c r="AGB53" s="0"/>
      <c r="AGC53" s="0"/>
      <c r="AGD53" s="0"/>
      <c r="AGE53" s="0"/>
      <c r="AGF53" s="0"/>
      <c r="AGG53" s="0"/>
      <c r="AGH53" s="0"/>
      <c r="AGI53" s="0"/>
      <c r="AGJ53" s="0"/>
      <c r="AGK53" s="0"/>
      <c r="AGL53" s="0"/>
      <c r="AGM53" s="0"/>
      <c r="AGN53" s="0"/>
      <c r="AGO53" s="0"/>
      <c r="AGP53" s="0"/>
      <c r="AGQ53" s="0"/>
      <c r="AGR53" s="0"/>
      <c r="AGS53" s="0"/>
      <c r="AGT53" s="0"/>
      <c r="AGU53" s="0"/>
      <c r="AGV53" s="0"/>
      <c r="AGW53" s="0"/>
      <c r="AGX53" s="0"/>
      <c r="AGY53" s="0"/>
      <c r="AGZ53" s="0"/>
      <c r="AHA53" s="0"/>
      <c r="AHB53" s="0"/>
      <c r="AHC53" s="0"/>
      <c r="AHD53" s="0"/>
      <c r="AHE53" s="0"/>
      <c r="AHF53" s="0"/>
      <c r="AHG53" s="0"/>
      <c r="AHH53" s="0"/>
      <c r="AHI53" s="0"/>
      <c r="AHJ53" s="0"/>
      <c r="AHK53" s="0"/>
      <c r="AHL53" s="0"/>
      <c r="AHM53" s="0"/>
      <c r="AHN53" s="0"/>
      <c r="AHO53" s="0"/>
      <c r="AHP53" s="0"/>
      <c r="AHQ53" s="0"/>
      <c r="AHR53" s="0"/>
      <c r="AHS53" s="0"/>
      <c r="AHT53" s="0"/>
      <c r="AHU53" s="0"/>
      <c r="AHV53" s="0"/>
      <c r="AHW53" s="0"/>
      <c r="AHX53" s="0"/>
      <c r="AHY53" s="0"/>
      <c r="AHZ53" s="0"/>
      <c r="AIA53" s="0"/>
      <c r="AIB53" s="0"/>
      <c r="AIC53" s="0"/>
      <c r="AID53" s="0"/>
      <c r="AIE53" s="0"/>
      <c r="AIF53" s="0"/>
      <c r="AIG53" s="0"/>
      <c r="AIH53" s="0"/>
      <c r="AII53" s="0"/>
      <c r="AIJ53" s="0"/>
      <c r="AIK53" s="0"/>
      <c r="AIL53" s="0"/>
      <c r="AIM53" s="0"/>
      <c r="AIN53" s="0"/>
      <c r="AIO53" s="0"/>
      <c r="AIP53" s="0"/>
      <c r="AIQ53" s="0"/>
      <c r="AIR53" s="0"/>
      <c r="AIS53" s="0"/>
      <c r="AIT53" s="0"/>
      <c r="AIU53" s="0"/>
      <c r="AIV53" s="0"/>
      <c r="AIW53" s="0"/>
      <c r="AIX53" s="0"/>
      <c r="AIY53" s="0"/>
      <c r="AIZ53" s="0"/>
      <c r="AJA53" s="0"/>
      <c r="AJB53" s="0"/>
      <c r="AJC53" s="0"/>
      <c r="AJD53" s="0"/>
      <c r="AJE53" s="0"/>
      <c r="AJF53" s="0"/>
      <c r="AJG53" s="0"/>
      <c r="AJH53" s="0"/>
      <c r="AJI53" s="0"/>
      <c r="AJJ53" s="0"/>
      <c r="AJK53" s="0"/>
      <c r="AJL53" s="0"/>
      <c r="AJM53" s="0"/>
      <c r="AJN53" s="0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</row>
    <row r="54" customFormat="false" ht="15" hidden="false" customHeight="false" outlineLevel="0" collapsed="false">
      <c r="A54" s="53"/>
      <c r="B54" s="68"/>
      <c r="C54" s="70"/>
      <c r="D54" s="71"/>
      <c r="E54" s="72"/>
      <c r="F54" s="52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  <c r="IX54" s="0"/>
      <c r="IY54" s="0"/>
      <c r="IZ54" s="0"/>
      <c r="JA54" s="0"/>
      <c r="JB54" s="0"/>
      <c r="JC54" s="0"/>
      <c r="JD54" s="0"/>
      <c r="JE54" s="0"/>
      <c r="JF54" s="0"/>
      <c r="JG54" s="0"/>
      <c r="JH54" s="0"/>
      <c r="JI54" s="0"/>
      <c r="JJ54" s="0"/>
      <c r="JK54" s="0"/>
      <c r="JL54" s="0"/>
      <c r="JM54" s="0"/>
      <c r="JN54" s="0"/>
      <c r="JO54" s="0"/>
      <c r="JP54" s="0"/>
      <c r="JQ54" s="0"/>
      <c r="JR54" s="0"/>
      <c r="JS54" s="0"/>
      <c r="JT54" s="0"/>
      <c r="JU54" s="0"/>
      <c r="JV54" s="0"/>
      <c r="JW54" s="0"/>
      <c r="JX54" s="0"/>
      <c r="JY54" s="0"/>
      <c r="JZ54" s="0"/>
      <c r="KA54" s="0"/>
      <c r="KB54" s="0"/>
      <c r="KC54" s="0"/>
      <c r="KD54" s="0"/>
      <c r="KE54" s="0"/>
      <c r="KF54" s="0"/>
      <c r="KG54" s="0"/>
      <c r="KH54" s="0"/>
      <c r="KI54" s="0"/>
      <c r="KJ54" s="0"/>
      <c r="KK54" s="0"/>
      <c r="KL54" s="0"/>
      <c r="KM54" s="0"/>
      <c r="KN54" s="0"/>
      <c r="KO54" s="0"/>
      <c r="KP54" s="0"/>
      <c r="KQ54" s="0"/>
      <c r="KR54" s="0"/>
      <c r="KS54" s="0"/>
      <c r="KT54" s="0"/>
      <c r="KU54" s="0"/>
      <c r="KV54" s="0"/>
      <c r="KW54" s="0"/>
      <c r="KX54" s="0"/>
      <c r="KY54" s="0"/>
      <c r="KZ54" s="0"/>
      <c r="LA54" s="0"/>
      <c r="LB54" s="0"/>
      <c r="LC54" s="0"/>
      <c r="LD54" s="0"/>
      <c r="LE54" s="0"/>
      <c r="LF54" s="0"/>
      <c r="LG54" s="0"/>
      <c r="LH54" s="0"/>
      <c r="LI54" s="0"/>
      <c r="LJ54" s="0"/>
      <c r="LK54" s="0"/>
      <c r="LL54" s="0"/>
      <c r="LM54" s="0"/>
      <c r="LN54" s="0"/>
      <c r="LO54" s="0"/>
      <c r="LP54" s="0"/>
      <c r="LQ54" s="0"/>
      <c r="LR54" s="0"/>
      <c r="LS54" s="0"/>
      <c r="LT54" s="0"/>
      <c r="LU54" s="0"/>
      <c r="LV54" s="0"/>
      <c r="LW54" s="0"/>
      <c r="LX54" s="0"/>
      <c r="LY54" s="0"/>
      <c r="LZ54" s="0"/>
      <c r="MA54" s="0"/>
      <c r="MB54" s="0"/>
      <c r="MC54" s="0"/>
      <c r="MD54" s="0"/>
      <c r="ME54" s="0"/>
      <c r="MF54" s="0"/>
      <c r="MG54" s="0"/>
      <c r="MH54" s="0"/>
      <c r="MI54" s="0"/>
      <c r="MJ54" s="0"/>
      <c r="MK54" s="0"/>
      <c r="ML54" s="0"/>
      <c r="MM54" s="0"/>
      <c r="MN54" s="0"/>
      <c r="MO54" s="0"/>
      <c r="MP54" s="0"/>
      <c r="MQ54" s="0"/>
      <c r="MR54" s="0"/>
      <c r="MS54" s="0"/>
      <c r="MT54" s="0"/>
      <c r="MU54" s="0"/>
      <c r="MV54" s="0"/>
      <c r="MW54" s="0"/>
      <c r="MX54" s="0"/>
      <c r="MY54" s="0"/>
      <c r="MZ54" s="0"/>
      <c r="NA54" s="0"/>
      <c r="NB54" s="0"/>
      <c r="NC54" s="0"/>
      <c r="ND54" s="0"/>
      <c r="NE54" s="0"/>
      <c r="NF54" s="0"/>
      <c r="NG54" s="0"/>
      <c r="NH54" s="0"/>
      <c r="NI54" s="0"/>
      <c r="NJ54" s="0"/>
      <c r="NK54" s="0"/>
      <c r="NL54" s="0"/>
      <c r="NM54" s="0"/>
      <c r="NN54" s="0"/>
      <c r="NO54" s="0"/>
      <c r="NP54" s="0"/>
      <c r="NQ54" s="0"/>
      <c r="NR54" s="0"/>
      <c r="NS54" s="0"/>
      <c r="NT54" s="0"/>
      <c r="NU54" s="0"/>
      <c r="NV54" s="0"/>
      <c r="NW54" s="0"/>
      <c r="NX54" s="0"/>
      <c r="NY54" s="0"/>
      <c r="NZ54" s="0"/>
      <c r="OA54" s="0"/>
      <c r="OB54" s="0"/>
      <c r="OC54" s="0"/>
      <c r="OD54" s="0"/>
      <c r="OE54" s="0"/>
      <c r="OF54" s="0"/>
      <c r="OG54" s="0"/>
      <c r="OH54" s="0"/>
      <c r="OI54" s="0"/>
      <c r="OJ54" s="0"/>
      <c r="OK54" s="0"/>
      <c r="OL54" s="0"/>
      <c r="OM54" s="0"/>
      <c r="ON54" s="0"/>
      <c r="OO54" s="0"/>
      <c r="OP54" s="0"/>
      <c r="OQ54" s="0"/>
      <c r="OR54" s="0"/>
      <c r="OS54" s="0"/>
      <c r="OT54" s="0"/>
      <c r="OU54" s="0"/>
      <c r="OV54" s="0"/>
      <c r="OW54" s="0"/>
      <c r="OX54" s="0"/>
      <c r="OY54" s="0"/>
      <c r="OZ54" s="0"/>
      <c r="PA54" s="0"/>
      <c r="PB54" s="0"/>
      <c r="PC54" s="0"/>
      <c r="PD54" s="0"/>
      <c r="PE54" s="0"/>
      <c r="PF54" s="0"/>
      <c r="PG54" s="0"/>
      <c r="PH54" s="0"/>
      <c r="PI54" s="0"/>
      <c r="PJ54" s="0"/>
      <c r="PK54" s="0"/>
      <c r="PL54" s="0"/>
      <c r="PM54" s="0"/>
      <c r="PN54" s="0"/>
      <c r="PO54" s="0"/>
      <c r="PP54" s="0"/>
      <c r="PQ54" s="0"/>
      <c r="PR54" s="0"/>
      <c r="PS54" s="0"/>
      <c r="PT54" s="0"/>
      <c r="PU54" s="0"/>
      <c r="PV54" s="0"/>
      <c r="PW54" s="0"/>
      <c r="PX54" s="0"/>
      <c r="PY54" s="0"/>
      <c r="PZ54" s="0"/>
      <c r="QA54" s="0"/>
      <c r="QB54" s="0"/>
      <c r="QC54" s="0"/>
      <c r="QD54" s="0"/>
      <c r="QE54" s="0"/>
      <c r="QF54" s="0"/>
      <c r="QG54" s="0"/>
      <c r="QH54" s="0"/>
      <c r="QI54" s="0"/>
      <c r="QJ54" s="0"/>
      <c r="QK54" s="0"/>
      <c r="QL54" s="0"/>
      <c r="QM54" s="0"/>
      <c r="QN54" s="0"/>
      <c r="QO54" s="0"/>
      <c r="QP54" s="0"/>
      <c r="QQ54" s="0"/>
      <c r="QR54" s="0"/>
      <c r="QS54" s="0"/>
      <c r="QT54" s="0"/>
      <c r="QU54" s="0"/>
      <c r="QV54" s="0"/>
      <c r="QW54" s="0"/>
      <c r="QX54" s="0"/>
      <c r="QY54" s="0"/>
      <c r="QZ54" s="0"/>
      <c r="RA54" s="0"/>
      <c r="RB54" s="0"/>
      <c r="RC54" s="0"/>
      <c r="RD54" s="0"/>
      <c r="RE54" s="0"/>
      <c r="RF54" s="0"/>
      <c r="RG54" s="0"/>
      <c r="RH54" s="0"/>
      <c r="RI54" s="0"/>
      <c r="RJ54" s="0"/>
      <c r="RK54" s="0"/>
      <c r="RL54" s="0"/>
      <c r="RM54" s="0"/>
      <c r="RN54" s="0"/>
      <c r="RO54" s="0"/>
      <c r="RP54" s="0"/>
      <c r="RQ54" s="0"/>
      <c r="RR54" s="0"/>
      <c r="RS54" s="0"/>
      <c r="RT54" s="0"/>
      <c r="RU54" s="0"/>
      <c r="RV54" s="0"/>
      <c r="RW54" s="0"/>
      <c r="RX54" s="0"/>
      <c r="RY54" s="0"/>
      <c r="RZ54" s="0"/>
      <c r="SA54" s="0"/>
      <c r="SB54" s="0"/>
      <c r="SC54" s="0"/>
      <c r="SD54" s="0"/>
      <c r="SE54" s="0"/>
      <c r="SF54" s="0"/>
      <c r="SG54" s="0"/>
      <c r="SH54" s="0"/>
      <c r="SI54" s="0"/>
      <c r="SJ54" s="0"/>
      <c r="SK54" s="0"/>
      <c r="SL54" s="0"/>
      <c r="SM54" s="0"/>
      <c r="SN54" s="0"/>
      <c r="SO54" s="0"/>
      <c r="SP54" s="0"/>
      <c r="SQ54" s="0"/>
      <c r="SR54" s="0"/>
      <c r="SS54" s="0"/>
      <c r="ST54" s="0"/>
      <c r="SU54" s="0"/>
      <c r="SV54" s="0"/>
      <c r="SW54" s="0"/>
      <c r="SX54" s="0"/>
      <c r="SY54" s="0"/>
      <c r="SZ54" s="0"/>
      <c r="TA54" s="0"/>
      <c r="TB54" s="0"/>
      <c r="TC54" s="0"/>
      <c r="TD54" s="0"/>
      <c r="TE54" s="0"/>
      <c r="TF54" s="0"/>
      <c r="TG54" s="0"/>
      <c r="TH54" s="0"/>
      <c r="TI54" s="0"/>
      <c r="TJ54" s="0"/>
      <c r="TK54" s="0"/>
      <c r="TL54" s="0"/>
      <c r="TM54" s="0"/>
      <c r="TN54" s="0"/>
      <c r="TO54" s="0"/>
      <c r="TP54" s="0"/>
      <c r="TQ54" s="0"/>
      <c r="TR54" s="0"/>
      <c r="TS54" s="0"/>
      <c r="TT54" s="0"/>
      <c r="TU54" s="0"/>
      <c r="TV54" s="0"/>
      <c r="TW54" s="0"/>
      <c r="TX54" s="0"/>
      <c r="TY54" s="0"/>
      <c r="TZ54" s="0"/>
      <c r="UA54" s="0"/>
      <c r="UB54" s="0"/>
      <c r="UC54" s="0"/>
      <c r="UD54" s="0"/>
      <c r="UE54" s="0"/>
      <c r="UF54" s="0"/>
      <c r="UG54" s="0"/>
      <c r="UH54" s="0"/>
      <c r="UI54" s="0"/>
      <c r="UJ54" s="0"/>
      <c r="UK54" s="0"/>
      <c r="UL54" s="0"/>
      <c r="UM54" s="0"/>
      <c r="UN54" s="0"/>
      <c r="UO54" s="0"/>
      <c r="UP54" s="0"/>
      <c r="UQ54" s="0"/>
      <c r="UR54" s="0"/>
      <c r="US54" s="0"/>
      <c r="UT54" s="0"/>
      <c r="UU54" s="0"/>
      <c r="UV54" s="0"/>
      <c r="UW54" s="0"/>
      <c r="UX54" s="0"/>
      <c r="UY54" s="0"/>
      <c r="UZ54" s="0"/>
      <c r="VA54" s="0"/>
      <c r="VB54" s="0"/>
      <c r="VC54" s="0"/>
      <c r="VD54" s="0"/>
      <c r="VE54" s="0"/>
      <c r="VF54" s="0"/>
      <c r="VG54" s="0"/>
      <c r="VH54" s="0"/>
      <c r="VI54" s="0"/>
      <c r="VJ54" s="0"/>
      <c r="VK54" s="0"/>
      <c r="VL54" s="0"/>
      <c r="VM54" s="0"/>
      <c r="VN54" s="0"/>
      <c r="VO54" s="0"/>
      <c r="VP54" s="0"/>
      <c r="VQ54" s="0"/>
      <c r="VR54" s="0"/>
      <c r="VS54" s="0"/>
      <c r="VT54" s="0"/>
      <c r="VU54" s="0"/>
      <c r="VV54" s="0"/>
      <c r="VW54" s="0"/>
      <c r="VX54" s="0"/>
      <c r="VY54" s="0"/>
      <c r="VZ54" s="0"/>
      <c r="WA54" s="0"/>
      <c r="WB54" s="0"/>
      <c r="WC54" s="0"/>
      <c r="WD54" s="0"/>
      <c r="WE54" s="0"/>
      <c r="WF54" s="0"/>
      <c r="WG54" s="0"/>
      <c r="WH54" s="0"/>
      <c r="WI54" s="0"/>
      <c r="WJ54" s="0"/>
      <c r="WK54" s="0"/>
      <c r="WL54" s="0"/>
      <c r="WM54" s="0"/>
      <c r="WN54" s="0"/>
      <c r="WO54" s="0"/>
      <c r="WP54" s="0"/>
      <c r="WQ54" s="0"/>
      <c r="WR54" s="0"/>
      <c r="WS54" s="0"/>
      <c r="WT54" s="0"/>
      <c r="WU54" s="0"/>
      <c r="WV54" s="0"/>
      <c r="WW54" s="0"/>
      <c r="WX54" s="0"/>
      <c r="WY54" s="0"/>
      <c r="WZ54" s="0"/>
      <c r="XA54" s="0"/>
      <c r="XB54" s="0"/>
      <c r="XC54" s="0"/>
      <c r="XD54" s="0"/>
      <c r="XE54" s="0"/>
      <c r="XF54" s="0"/>
      <c r="XG54" s="0"/>
      <c r="XH54" s="0"/>
      <c r="XI54" s="0"/>
      <c r="XJ54" s="0"/>
      <c r="XK54" s="0"/>
      <c r="XL54" s="0"/>
      <c r="XM54" s="0"/>
      <c r="XN54" s="0"/>
      <c r="XO54" s="0"/>
      <c r="XP54" s="0"/>
      <c r="XQ54" s="0"/>
      <c r="XR54" s="0"/>
      <c r="XS54" s="0"/>
      <c r="XT54" s="0"/>
      <c r="XU54" s="0"/>
      <c r="XV54" s="0"/>
      <c r="XW54" s="0"/>
      <c r="XX54" s="0"/>
      <c r="XY54" s="0"/>
      <c r="XZ54" s="0"/>
      <c r="YA54" s="0"/>
      <c r="YB54" s="0"/>
      <c r="YC54" s="0"/>
      <c r="YD54" s="0"/>
      <c r="YE54" s="0"/>
      <c r="YF54" s="0"/>
      <c r="YG54" s="0"/>
      <c r="YH54" s="0"/>
      <c r="YI54" s="0"/>
      <c r="YJ54" s="0"/>
      <c r="YK54" s="0"/>
      <c r="YL54" s="0"/>
      <c r="YM54" s="0"/>
      <c r="YN54" s="0"/>
      <c r="YO54" s="0"/>
      <c r="YP54" s="0"/>
      <c r="YQ54" s="0"/>
      <c r="YR54" s="0"/>
      <c r="YS54" s="0"/>
      <c r="YT54" s="0"/>
      <c r="YU54" s="0"/>
      <c r="YV54" s="0"/>
      <c r="YW54" s="0"/>
      <c r="YX54" s="0"/>
      <c r="YY54" s="0"/>
      <c r="YZ54" s="0"/>
      <c r="ZA54" s="0"/>
      <c r="ZB54" s="0"/>
      <c r="ZC54" s="0"/>
      <c r="ZD54" s="0"/>
      <c r="ZE54" s="0"/>
      <c r="ZF54" s="0"/>
      <c r="ZG54" s="0"/>
      <c r="ZH54" s="0"/>
      <c r="ZI54" s="0"/>
      <c r="ZJ54" s="0"/>
      <c r="ZK54" s="0"/>
      <c r="ZL54" s="0"/>
      <c r="ZM54" s="0"/>
      <c r="ZN54" s="0"/>
      <c r="ZO54" s="0"/>
      <c r="ZP54" s="0"/>
      <c r="ZQ54" s="0"/>
      <c r="ZR54" s="0"/>
      <c r="ZS54" s="0"/>
      <c r="ZT54" s="0"/>
      <c r="ZU54" s="0"/>
      <c r="ZV54" s="0"/>
      <c r="ZW54" s="0"/>
      <c r="ZX54" s="0"/>
      <c r="ZY54" s="0"/>
      <c r="ZZ54" s="0"/>
      <c r="AAA54" s="0"/>
      <c r="AAB54" s="0"/>
      <c r="AAC54" s="0"/>
      <c r="AAD54" s="0"/>
      <c r="AAE54" s="0"/>
      <c r="AAF54" s="0"/>
      <c r="AAG54" s="0"/>
      <c r="AAH54" s="0"/>
      <c r="AAI54" s="0"/>
      <c r="AAJ54" s="0"/>
      <c r="AAK54" s="0"/>
      <c r="AAL54" s="0"/>
      <c r="AAM54" s="0"/>
      <c r="AAN54" s="0"/>
      <c r="AAO54" s="0"/>
      <c r="AAP54" s="0"/>
      <c r="AAQ54" s="0"/>
      <c r="AAR54" s="0"/>
      <c r="AAS54" s="0"/>
      <c r="AAT54" s="0"/>
      <c r="AAU54" s="0"/>
      <c r="AAV54" s="0"/>
      <c r="AAW54" s="0"/>
      <c r="AAX54" s="0"/>
      <c r="AAY54" s="0"/>
      <c r="AAZ54" s="0"/>
      <c r="ABA54" s="0"/>
      <c r="ABB54" s="0"/>
      <c r="ABC54" s="0"/>
      <c r="ABD54" s="0"/>
      <c r="ABE54" s="0"/>
      <c r="ABF54" s="0"/>
      <c r="ABG54" s="0"/>
      <c r="ABH54" s="0"/>
      <c r="ABI54" s="0"/>
      <c r="ABJ54" s="0"/>
      <c r="ABK54" s="0"/>
      <c r="ABL54" s="0"/>
      <c r="ABM54" s="0"/>
      <c r="ABN54" s="0"/>
      <c r="ABO54" s="0"/>
      <c r="ABP54" s="0"/>
      <c r="ABQ54" s="0"/>
      <c r="ABR54" s="0"/>
      <c r="ABS54" s="0"/>
      <c r="ABT54" s="0"/>
      <c r="ABU54" s="0"/>
      <c r="ABV54" s="0"/>
      <c r="ABW54" s="0"/>
      <c r="ABX54" s="0"/>
      <c r="ABY54" s="0"/>
      <c r="ABZ54" s="0"/>
      <c r="ACA54" s="0"/>
      <c r="ACB54" s="0"/>
      <c r="ACC54" s="0"/>
      <c r="ACD54" s="0"/>
      <c r="ACE54" s="0"/>
      <c r="ACF54" s="0"/>
      <c r="ACG54" s="0"/>
      <c r="ACH54" s="0"/>
      <c r="ACI54" s="0"/>
      <c r="ACJ54" s="0"/>
      <c r="ACK54" s="0"/>
      <c r="ACL54" s="0"/>
      <c r="ACM54" s="0"/>
      <c r="ACN54" s="0"/>
      <c r="ACO54" s="0"/>
      <c r="ACP54" s="0"/>
      <c r="ACQ54" s="0"/>
      <c r="ACR54" s="0"/>
      <c r="ACS54" s="0"/>
      <c r="ACT54" s="0"/>
      <c r="ACU54" s="0"/>
      <c r="ACV54" s="0"/>
      <c r="ACW54" s="0"/>
      <c r="ACX54" s="0"/>
      <c r="ACY54" s="0"/>
      <c r="ACZ54" s="0"/>
      <c r="ADA54" s="0"/>
      <c r="ADB54" s="0"/>
      <c r="ADC54" s="0"/>
      <c r="ADD54" s="0"/>
      <c r="ADE54" s="0"/>
      <c r="ADF54" s="0"/>
      <c r="ADG54" s="0"/>
      <c r="ADH54" s="0"/>
      <c r="ADI54" s="0"/>
      <c r="ADJ54" s="0"/>
      <c r="ADK54" s="0"/>
      <c r="ADL54" s="0"/>
      <c r="ADM54" s="0"/>
      <c r="ADN54" s="0"/>
      <c r="ADO54" s="0"/>
      <c r="ADP54" s="0"/>
      <c r="ADQ54" s="0"/>
      <c r="ADR54" s="0"/>
      <c r="ADS54" s="0"/>
      <c r="ADT54" s="0"/>
      <c r="ADU54" s="0"/>
      <c r="ADV54" s="0"/>
      <c r="ADW54" s="0"/>
      <c r="ADX54" s="0"/>
      <c r="ADY54" s="0"/>
      <c r="ADZ54" s="0"/>
      <c r="AEA54" s="0"/>
      <c r="AEB54" s="0"/>
      <c r="AEC54" s="0"/>
      <c r="AED54" s="0"/>
      <c r="AEE54" s="0"/>
      <c r="AEF54" s="0"/>
      <c r="AEG54" s="0"/>
      <c r="AEH54" s="0"/>
      <c r="AEI54" s="0"/>
      <c r="AEJ54" s="0"/>
      <c r="AEK54" s="0"/>
      <c r="AEL54" s="0"/>
      <c r="AEM54" s="0"/>
      <c r="AEN54" s="0"/>
      <c r="AEO54" s="0"/>
      <c r="AEP54" s="0"/>
      <c r="AEQ54" s="0"/>
      <c r="AER54" s="0"/>
      <c r="AES54" s="0"/>
      <c r="AET54" s="0"/>
      <c r="AEU54" s="0"/>
      <c r="AEV54" s="0"/>
      <c r="AEW54" s="0"/>
      <c r="AEX54" s="0"/>
      <c r="AEY54" s="0"/>
      <c r="AEZ54" s="0"/>
      <c r="AFA54" s="0"/>
      <c r="AFB54" s="0"/>
      <c r="AFC54" s="0"/>
      <c r="AFD54" s="0"/>
      <c r="AFE54" s="0"/>
      <c r="AFF54" s="0"/>
      <c r="AFG54" s="0"/>
      <c r="AFH54" s="0"/>
      <c r="AFI54" s="0"/>
      <c r="AFJ54" s="0"/>
      <c r="AFK54" s="0"/>
      <c r="AFL54" s="0"/>
      <c r="AFM54" s="0"/>
      <c r="AFN54" s="0"/>
      <c r="AFO54" s="0"/>
      <c r="AFP54" s="0"/>
      <c r="AFQ54" s="0"/>
      <c r="AFR54" s="0"/>
      <c r="AFS54" s="0"/>
      <c r="AFT54" s="0"/>
      <c r="AFU54" s="0"/>
      <c r="AFV54" s="0"/>
      <c r="AFW54" s="0"/>
      <c r="AFX54" s="0"/>
      <c r="AFY54" s="0"/>
      <c r="AFZ54" s="0"/>
      <c r="AGA54" s="0"/>
      <c r="AGB54" s="0"/>
      <c r="AGC54" s="0"/>
      <c r="AGD54" s="0"/>
      <c r="AGE54" s="0"/>
      <c r="AGF54" s="0"/>
      <c r="AGG54" s="0"/>
      <c r="AGH54" s="0"/>
      <c r="AGI54" s="0"/>
      <c r="AGJ54" s="0"/>
      <c r="AGK54" s="0"/>
      <c r="AGL54" s="0"/>
      <c r="AGM54" s="0"/>
      <c r="AGN54" s="0"/>
      <c r="AGO54" s="0"/>
      <c r="AGP54" s="0"/>
      <c r="AGQ54" s="0"/>
      <c r="AGR54" s="0"/>
      <c r="AGS54" s="0"/>
      <c r="AGT54" s="0"/>
      <c r="AGU54" s="0"/>
      <c r="AGV54" s="0"/>
      <c r="AGW54" s="0"/>
      <c r="AGX54" s="0"/>
      <c r="AGY54" s="0"/>
      <c r="AGZ54" s="0"/>
      <c r="AHA54" s="0"/>
      <c r="AHB54" s="0"/>
      <c r="AHC54" s="0"/>
      <c r="AHD54" s="0"/>
      <c r="AHE54" s="0"/>
      <c r="AHF54" s="0"/>
      <c r="AHG54" s="0"/>
      <c r="AHH54" s="0"/>
      <c r="AHI54" s="0"/>
      <c r="AHJ54" s="0"/>
      <c r="AHK54" s="0"/>
      <c r="AHL54" s="0"/>
      <c r="AHM54" s="0"/>
      <c r="AHN54" s="0"/>
      <c r="AHO54" s="0"/>
      <c r="AHP54" s="0"/>
      <c r="AHQ54" s="0"/>
      <c r="AHR54" s="0"/>
      <c r="AHS54" s="0"/>
      <c r="AHT54" s="0"/>
      <c r="AHU54" s="0"/>
      <c r="AHV54" s="0"/>
      <c r="AHW54" s="0"/>
      <c r="AHX54" s="0"/>
      <c r="AHY54" s="0"/>
      <c r="AHZ54" s="0"/>
      <c r="AIA54" s="0"/>
      <c r="AIB54" s="0"/>
      <c r="AIC54" s="0"/>
      <c r="AID54" s="0"/>
      <c r="AIE54" s="0"/>
      <c r="AIF54" s="0"/>
      <c r="AIG54" s="0"/>
      <c r="AIH54" s="0"/>
      <c r="AII54" s="0"/>
      <c r="AIJ54" s="0"/>
      <c r="AIK54" s="0"/>
      <c r="AIL54" s="0"/>
      <c r="AIM54" s="0"/>
      <c r="AIN54" s="0"/>
      <c r="AIO54" s="0"/>
      <c r="AIP54" s="0"/>
      <c r="AIQ54" s="0"/>
      <c r="AIR54" s="0"/>
      <c r="AIS54" s="0"/>
      <c r="AIT54" s="0"/>
      <c r="AIU54" s="0"/>
      <c r="AIV54" s="0"/>
      <c r="AIW54" s="0"/>
      <c r="AIX54" s="0"/>
      <c r="AIY54" s="0"/>
      <c r="AIZ54" s="0"/>
      <c r="AJA54" s="0"/>
      <c r="AJB54" s="0"/>
      <c r="AJC54" s="0"/>
      <c r="AJD54" s="0"/>
      <c r="AJE54" s="0"/>
      <c r="AJF54" s="0"/>
      <c r="AJG54" s="0"/>
      <c r="AJH54" s="0"/>
      <c r="AJI54" s="0"/>
      <c r="AJJ54" s="0"/>
      <c r="AJK54" s="0"/>
      <c r="AJL54" s="0"/>
      <c r="AJM54" s="0"/>
      <c r="AJN54" s="0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</row>
    <row r="55" customFormat="false" ht="15.65" hidden="false" customHeight="false" outlineLevel="0" collapsed="false">
      <c r="A55" s="76" t="n">
        <v>4</v>
      </c>
      <c r="B55" s="77" t="s">
        <v>10</v>
      </c>
      <c r="C55" s="78" t="s">
        <v>116</v>
      </c>
      <c r="D55" s="79" t="n">
        <v>100</v>
      </c>
      <c r="E55" s="80" t="n">
        <v>3356.4</v>
      </c>
      <c r="F55" s="81" t="n">
        <f aca="false">E55*D55/100</f>
        <v>3356.4</v>
      </c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  <c r="IX55" s="0"/>
      <c r="IY55" s="0"/>
      <c r="IZ55" s="0"/>
      <c r="JA55" s="0"/>
      <c r="JB55" s="0"/>
      <c r="JC55" s="0"/>
      <c r="JD55" s="0"/>
      <c r="JE55" s="0"/>
      <c r="JF55" s="0"/>
      <c r="JG55" s="0"/>
      <c r="JH55" s="0"/>
      <c r="JI55" s="0"/>
      <c r="JJ55" s="0"/>
      <c r="JK55" s="0"/>
      <c r="JL55" s="0"/>
      <c r="JM55" s="0"/>
      <c r="JN55" s="0"/>
      <c r="JO55" s="0"/>
      <c r="JP55" s="0"/>
      <c r="JQ55" s="0"/>
      <c r="JR55" s="0"/>
      <c r="JS55" s="0"/>
      <c r="JT55" s="0"/>
      <c r="JU55" s="0"/>
      <c r="JV55" s="0"/>
      <c r="JW55" s="0"/>
      <c r="JX55" s="0"/>
      <c r="JY55" s="0"/>
      <c r="JZ55" s="0"/>
      <c r="KA55" s="0"/>
      <c r="KB55" s="0"/>
      <c r="KC55" s="0"/>
      <c r="KD55" s="0"/>
      <c r="KE55" s="0"/>
      <c r="KF55" s="0"/>
      <c r="KG55" s="0"/>
      <c r="KH55" s="0"/>
      <c r="KI55" s="0"/>
      <c r="KJ55" s="0"/>
      <c r="KK55" s="0"/>
      <c r="KL55" s="0"/>
      <c r="KM55" s="0"/>
      <c r="KN55" s="0"/>
      <c r="KO55" s="0"/>
      <c r="KP55" s="0"/>
      <c r="KQ55" s="0"/>
      <c r="KR55" s="0"/>
      <c r="KS55" s="0"/>
      <c r="KT55" s="0"/>
      <c r="KU55" s="0"/>
      <c r="KV55" s="0"/>
      <c r="KW55" s="0"/>
      <c r="KX55" s="0"/>
      <c r="KY55" s="0"/>
      <c r="KZ55" s="0"/>
      <c r="LA55" s="0"/>
      <c r="LB55" s="0"/>
      <c r="LC55" s="0"/>
      <c r="LD55" s="0"/>
      <c r="LE55" s="0"/>
      <c r="LF55" s="0"/>
      <c r="LG55" s="0"/>
      <c r="LH55" s="0"/>
      <c r="LI55" s="0"/>
      <c r="LJ55" s="0"/>
      <c r="LK55" s="0"/>
      <c r="LL55" s="0"/>
      <c r="LM55" s="0"/>
      <c r="LN55" s="0"/>
      <c r="LO55" s="0"/>
      <c r="LP55" s="0"/>
      <c r="LQ55" s="0"/>
      <c r="LR55" s="0"/>
      <c r="LS55" s="0"/>
      <c r="LT55" s="0"/>
      <c r="LU55" s="0"/>
      <c r="LV55" s="0"/>
      <c r="LW55" s="0"/>
      <c r="LX55" s="0"/>
      <c r="LY55" s="0"/>
      <c r="LZ55" s="0"/>
      <c r="MA55" s="0"/>
      <c r="MB55" s="0"/>
      <c r="MC55" s="0"/>
      <c r="MD55" s="0"/>
      <c r="ME55" s="0"/>
      <c r="MF55" s="0"/>
      <c r="MG55" s="0"/>
      <c r="MH55" s="0"/>
      <c r="MI55" s="0"/>
      <c r="MJ55" s="0"/>
      <c r="MK55" s="0"/>
      <c r="ML55" s="0"/>
      <c r="MM55" s="0"/>
      <c r="MN55" s="0"/>
      <c r="MO55" s="0"/>
      <c r="MP55" s="0"/>
      <c r="MQ55" s="0"/>
      <c r="MR55" s="0"/>
      <c r="MS55" s="0"/>
      <c r="MT55" s="0"/>
      <c r="MU55" s="0"/>
      <c r="MV55" s="0"/>
      <c r="MW55" s="0"/>
      <c r="MX55" s="0"/>
      <c r="MY55" s="0"/>
      <c r="MZ55" s="0"/>
      <c r="NA55" s="0"/>
      <c r="NB55" s="0"/>
      <c r="NC55" s="0"/>
      <c r="ND55" s="0"/>
      <c r="NE55" s="0"/>
      <c r="NF55" s="0"/>
      <c r="NG55" s="0"/>
      <c r="NH55" s="0"/>
      <c r="NI55" s="0"/>
      <c r="NJ55" s="0"/>
      <c r="NK55" s="0"/>
      <c r="NL55" s="0"/>
      <c r="NM55" s="0"/>
      <c r="NN55" s="0"/>
      <c r="NO55" s="0"/>
      <c r="NP55" s="0"/>
      <c r="NQ55" s="0"/>
      <c r="NR55" s="0"/>
      <c r="NS55" s="0"/>
      <c r="NT55" s="0"/>
      <c r="NU55" s="0"/>
      <c r="NV55" s="0"/>
      <c r="NW55" s="0"/>
      <c r="NX55" s="0"/>
      <c r="NY55" s="0"/>
      <c r="NZ55" s="0"/>
      <c r="OA55" s="0"/>
      <c r="OB55" s="0"/>
      <c r="OC55" s="0"/>
      <c r="OD55" s="0"/>
      <c r="OE55" s="0"/>
      <c r="OF55" s="0"/>
      <c r="OG55" s="0"/>
      <c r="OH55" s="0"/>
      <c r="OI55" s="0"/>
      <c r="OJ55" s="0"/>
      <c r="OK55" s="0"/>
      <c r="OL55" s="0"/>
      <c r="OM55" s="0"/>
      <c r="ON55" s="0"/>
      <c r="OO55" s="0"/>
      <c r="OP55" s="0"/>
      <c r="OQ55" s="0"/>
      <c r="OR55" s="0"/>
      <c r="OS55" s="0"/>
      <c r="OT55" s="0"/>
      <c r="OU55" s="0"/>
      <c r="OV55" s="0"/>
      <c r="OW55" s="0"/>
      <c r="OX55" s="0"/>
      <c r="OY55" s="0"/>
      <c r="OZ55" s="0"/>
      <c r="PA55" s="0"/>
      <c r="PB55" s="0"/>
      <c r="PC55" s="0"/>
      <c r="PD55" s="0"/>
      <c r="PE55" s="0"/>
      <c r="PF55" s="0"/>
      <c r="PG55" s="0"/>
      <c r="PH55" s="0"/>
      <c r="PI55" s="0"/>
      <c r="PJ55" s="0"/>
      <c r="PK55" s="0"/>
      <c r="PL55" s="0"/>
      <c r="PM55" s="0"/>
      <c r="PN55" s="0"/>
      <c r="PO55" s="0"/>
      <c r="PP55" s="0"/>
      <c r="PQ55" s="0"/>
      <c r="PR55" s="0"/>
      <c r="PS55" s="0"/>
      <c r="PT55" s="0"/>
      <c r="PU55" s="0"/>
      <c r="PV55" s="0"/>
      <c r="PW55" s="0"/>
      <c r="PX55" s="0"/>
      <c r="PY55" s="0"/>
      <c r="PZ55" s="0"/>
      <c r="QA55" s="0"/>
      <c r="QB55" s="0"/>
      <c r="QC55" s="0"/>
      <c r="QD55" s="0"/>
      <c r="QE55" s="0"/>
      <c r="QF55" s="0"/>
      <c r="QG55" s="0"/>
      <c r="QH55" s="0"/>
      <c r="QI55" s="0"/>
      <c r="QJ55" s="0"/>
      <c r="QK55" s="0"/>
      <c r="QL55" s="0"/>
      <c r="QM55" s="0"/>
      <c r="QN55" s="0"/>
      <c r="QO55" s="0"/>
      <c r="QP55" s="0"/>
      <c r="QQ55" s="0"/>
      <c r="QR55" s="0"/>
      <c r="QS55" s="0"/>
      <c r="QT55" s="0"/>
      <c r="QU55" s="0"/>
      <c r="QV55" s="0"/>
      <c r="QW55" s="0"/>
      <c r="QX55" s="0"/>
      <c r="QY55" s="0"/>
      <c r="QZ55" s="0"/>
      <c r="RA55" s="0"/>
      <c r="RB55" s="0"/>
      <c r="RC55" s="0"/>
      <c r="RD55" s="0"/>
      <c r="RE55" s="0"/>
      <c r="RF55" s="0"/>
      <c r="RG55" s="0"/>
      <c r="RH55" s="0"/>
      <c r="RI55" s="0"/>
      <c r="RJ55" s="0"/>
      <c r="RK55" s="0"/>
      <c r="RL55" s="0"/>
      <c r="RM55" s="0"/>
      <c r="RN55" s="0"/>
      <c r="RO55" s="0"/>
      <c r="RP55" s="0"/>
      <c r="RQ55" s="0"/>
      <c r="RR55" s="0"/>
      <c r="RS55" s="0"/>
      <c r="RT55" s="0"/>
      <c r="RU55" s="0"/>
      <c r="RV55" s="0"/>
      <c r="RW55" s="0"/>
      <c r="RX55" s="0"/>
      <c r="RY55" s="0"/>
      <c r="RZ55" s="0"/>
      <c r="SA55" s="0"/>
      <c r="SB55" s="0"/>
      <c r="SC55" s="0"/>
      <c r="SD55" s="0"/>
      <c r="SE55" s="0"/>
      <c r="SF55" s="0"/>
      <c r="SG55" s="0"/>
      <c r="SH55" s="0"/>
      <c r="SI55" s="0"/>
      <c r="SJ55" s="0"/>
      <c r="SK55" s="0"/>
      <c r="SL55" s="0"/>
      <c r="SM55" s="0"/>
      <c r="SN55" s="0"/>
      <c r="SO55" s="0"/>
      <c r="SP55" s="0"/>
      <c r="SQ55" s="0"/>
      <c r="SR55" s="0"/>
      <c r="SS55" s="0"/>
      <c r="ST55" s="0"/>
      <c r="SU55" s="0"/>
      <c r="SV55" s="0"/>
      <c r="SW55" s="0"/>
      <c r="SX55" s="0"/>
      <c r="SY55" s="0"/>
      <c r="SZ55" s="0"/>
      <c r="TA55" s="0"/>
      <c r="TB55" s="0"/>
      <c r="TC55" s="0"/>
      <c r="TD55" s="0"/>
      <c r="TE55" s="0"/>
      <c r="TF55" s="0"/>
      <c r="TG55" s="0"/>
      <c r="TH55" s="0"/>
      <c r="TI55" s="0"/>
      <c r="TJ55" s="0"/>
      <c r="TK55" s="0"/>
      <c r="TL55" s="0"/>
      <c r="TM55" s="0"/>
      <c r="TN55" s="0"/>
      <c r="TO55" s="0"/>
      <c r="TP55" s="0"/>
      <c r="TQ55" s="0"/>
      <c r="TR55" s="0"/>
      <c r="TS55" s="0"/>
      <c r="TT55" s="0"/>
      <c r="TU55" s="0"/>
      <c r="TV55" s="0"/>
      <c r="TW55" s="0"/>
      <c r="TX55" s="0"/>
      <c r="TY55" s="0"/>
      <c r="TZ55" s="0"/>
      <c r="UA55" s="0"/>
      <c r="UB55" s="0"/>
      <c r="UC55" s="0"/>
      <c r="UD55" s="0"/>
      <c r="UE55" s="0"/>
      <c r="UF55" s="0"/>
      <c r="UG55" s="0"/>
      <c r="UH55" s="0"/>
      <c r="UI55" s="0"/>
      <c r="UJ55" s="0"/>
      <c r="UK55" s="0"/>
      <c r="UL55" s="0"/>
      <c r="UM55" s="0"/>
      <c r="UN55" s="0"/>
      <c r="UO55" s="0"/>
      <c r="UP55" s="0"/>
      <c r="UQ55" s="0"/>
      <c r="UR55" s="0"/>
      <c r="US55" s="0"/>
      <c r="UT55" s="0"/>
      <c r="UU55" s="0"/>
      <c r="UV55" s="0"/>
      <c r="UW55" s="0"/>
      <c r="UX55" s="0"/>
      <c r="UY55" s="0"/>
      <c r="UZ55" s="0"/>
      <c r="VA55" s="0"/>
      <c r="VB55" s="0"/>
      <c r="VC55" s="0"/>
      <c r="VD55" s="0"/>
      <c r="VE55" s="0"/>
      <c r="VF55" s="0"/>
      <c r="VG55" s="0"/>
      <c r="VH55" s="0"/>
      <c r="VI55" s="0"/>
      <c r="VJ55" s="0"/>
      <c r="VK55" s="0"/>
      <c r="VL55" s="0"/>
      <c r="VM55" s="0"/>
      <c r="VN55" s="0"/>
      <c r="VO55" s="0"/>
      <c r="VP55" s="0"/>
      <c r="VQ55" s="0"/>
      <c r="VR55" s="0"/>
      <c r="VS55" s="0"/>
      <c r="VT55" s="0"/>
      <c r="VU55" s="0"/>
      <c r="VV55" s="0"/>
      <c r="VW55" s="0"/>
      <c r="VX55" s="0"/>
      <c r="VY55" s="0"/>
      <c r="VZ55" s="0"/>
      <c r="WA55" s="0"/>
      <c r="WB55" s="0"/>
      <c r="WC55" s="0"/>
      <c r="WD55" s="0"/>
      <c r="WE55" s="0"/>
      <c r="WF55" s="0"/>
      <c r="WG55" s="0"/>
      <c r="WH55" s="0"/>
      <c r="WI55" s="0"/>
      <c r="WJ55" s="0"/>
      <c r="WK55" s="0"/>
      <c r="WL55" s="0"/>
      <c r="WM55" s="0"/>
      <c r="WN55" s="0"/>
      <c r="WO55" s="0"/>
      <c r="WP55" s="0"/>
      <c r="WQ55" s="0"/>
      <c r="WR55" s="0"/>
      <c r="WS55" s="0"/>
      <c r="WT55" s="0"/>
      <c r="WU55" s="0"/>
      <c r="WV55" s="0"/>
      <c r="WW55" s="0"/>
      <c r="WX55" s="0"/>
      <c r="WY55" s="0"/>
      <c r="WZ55" s="0"/>
      <c r="XA55" s="0"/>
      <c r="XB55" s="0"/>
      <c r="XC55" s="0"/>
      <c r="XD55" s="0"/>
      <c r="XE55" s="0"/>
      <c r="XF55" s="0"/>
      <c r="XG55" s="0"/>
      <c r="XH55" s="0"/>
      <c r="XI55" s="0"/>
      <c r="XJ55" s="0"/>
      <c r="XK55" s="0"/>
      <c r="XL55" s="0"/>
      <c r="XM55" s="0"/>
      <c r="XN55" s="0"/>
      <c r="XO55" s="0"/>
      <c r="XP55" s="0"/>
      <c r="XQ55" s="0"/>
      <c r="XR55" s="0"/>
      <c r="XS55" s="0"/>
      <c r="XT55" s="0"/>
      <c r="XU55" s="0"/>
      <c r="XV55" s="0"/>
      <c r="XW55" s="0"/>
      <c r="XX55" s="0"/>
      <c r="XY55" s="0"/>
      <c r="XZ55" s="0"/>
      <c r="YA55" s="0"/>
      <c r="YB55" s="0"/>
      <c r="YC55" s="0"/>
      <c r="YD55" s="0"/>
      <c r="YE55" s="0"/>
      <c r="YF55" s="0"/>
      <c r="YG55" s="0"/>
      <c r="YH55" s="0"/>
      <c r="YI55" s="0"/>
      <c r="YJ55" s="0"/>
      <c r="YK55" s="0"/>
      <c r="YL55" s="0"/>
      <c r="YM55" s="0"/>
      <c r="YN55" s="0"/>
      <c r="YO55" s="0"/>
      <c r="YP55" s="0"/>
      <c r="YQ55" s="0"/>
      <c r="YR55" s="0"/>
      <c r="YS55" s="0"/>
      <c r="YT55" s="0"/>
      <c r="YU55" s="0"/>
      <c r="YV55" s="0"/>
      <c r="YW55" s="0"/>
      <c r="YX55" s="0"/>
      <c r="YY55" s="0"/>
      <c r="YZ55" s="0"/>
      <c r="ZA55" s="0"/>
      <c r="ZB55" s="0"/>
      <c r="ZC55" s="0"/>
      <c r="ZD55" s="0"/>
      <c r="ZE55" s="0"/>
      <c r="ZF55" s="0"/>
      <c r="ZG55" s="0"/>
      <c r="ZH55" s="0"/>
      <c r="ZI55" s="0"/>
      <c r="ZJ55" s="0"/>
      <c r="ZK55" s="0"/>
      <c r="ZL55" s="0"/>
      <c r="ZM55" s="0"/>
      <c r="ZN55" s="0"/>
      <c r="ZO55" s="0"/>
      <c r="ZP55" s="0"/>
      <c r="ZQ55" s="0"/>
      <c r="ZR55" s="0"/>
      <c r="ZS55" s="0"/>
      <c r="ZT55" s="0"/>
      <c r="ZU55" s="0"/>
      <c r="ZV55" s="0"/>
      <c r="ZW55" s="0"/>
      <c r="ZX55" s="0"/>
      <c r="ZY55" s="0"/>
      <c r="ZZ55" s="0"/>
      <c r="AAA55" s="0"/>
      <c r="AAB55" s="0"/>
      <c r="AAC55" s="0"/>
      <c r="AAD55" s="0"/>
      <c r="AAE55" s="0"/>
      <c r="AAF55" s="0"/>
      <c r="AAG55" s="0"/>
      <c r="AAH55" s="0"/>
      <c r="AAI55" s="0"/>
      <c r="AAJ55" s="0"/>
      <c r="AAK55" s="0"/>
      <c r="AAL55" s="0"/>
      <c r="AAM55" s="0"/>
      <c r="AAN55" s="0"/>
      <c r="AAO55" s="0"/>
      <c r="AAP55" s="0"/>
      <c r="AAQ55" s="0"/>
      <c r="AAR55" s="0"/>
      <c r="AAS55" s="0"/>
      <c r="AAT55" s="0"/>
      <c r="AAU55" s="0"/>
      <c r="AAV55" s="0"/>
      <c r="AAW55" s="0"/>
      <c r="AAX55" s="0"/>
      <c r="AAY55" s="0"/>
      <c r="AAZ55" s="0"/>
      <c r="ABA55" s="0"/>
      <c r="ABB55" s="0"/>
      <c r="ABC55" s="0"/>
      <c r="ABD55" s="0"/>
      <c r="ABE55" s="0"/>
      <c r="ABF55" s="0"/>
      <c r="ABG55" s="0"/>
      <c r="ABH55" s="0"/>
      <c r="ABI55" s="0"/>
      <c r="ABJ55" s="0"/>
      <c r="ABK55" s="0"/>
      <c r="ABL55" s="0"/>
      <c r="ABM55" s="0"/>
      <c r="ABN55" s="0"/>
      <c r="ABO55" s="0"/>
      <c r="ABP55" s="0"/>
      <c r="ABQ55" s="0"/>
      <c r="ABR55" s="0"/>
      <c r="ABS55" s="0"/>
      <c r="ABT55" s="0"/>
      <c r="ABU55" s="0"/>
      <c r="ABV55" s="0"/>
      <c r="ABW55" s="0"/>
      <c r="ABX55" s="0"/>
      <c r="ABY55" s="0"/>
      <c r="ABZ55" s="0"/>
      <c r="ACA55" s="0"/>
      <c r="ACB55" s="0"/>
      <c r="ACC55" s="0"/>
      <c r="ACD55" s="0"/>
      <c r="ACE55" s="0"/>
      <c r="ACF55" s="0"/>
      <c r="ACG55" s="0"/>
      <c r="ACH55" s="0"/>
      <c r="ACI55" s="0"/>
      <c r="ACJ55" s="0"/>
      <c r="ACK55" s="0"/>
      <c r="ACL55" s="0"/>
      <c r="ACM55" s="0"/>
      <c r="ACN55" s="0"/>
      <c r="ACO55" s="0"/>
      <c r="ACP55" s="0"/>
      <c r="ACQ55" s="0"/>
      <c r="ACR55" s="0"/>
      <c r="ACS55" s="0"/>
      <c r="ACT55" s="0"/>
      <c r="ACU55" s="0"/>
      <c r="ACV55" s="0"/>
      <c r="ACW55" s="0"/>
      <c r="ACX55" s="0"/>
      <c r="ACY55" s="0"/>
      <c r="ACZ55" s="0"/>
      <c r="ADA55" s="0"/>
      <c r="ADB55" s="0"/>
      <c r="ADC55" s="0"/>
      <c r="ADD55" s="0"/>
      <c r="ADE55" s="0"/>
      <c r="ADF55" s="0"/>
      <c r="ADG55" s="0"/>
      <c r="ADH55" s="0"/>
      <c r="ADI55" s="0"/>
      <c r="ADJ55" s="0"/>
      <c r="ADK55" s="0"/>
      <c r="ADL55" s="0"/>
      <c r="ADM55" s="0"/>
      <c r="ADN55" s="0"/>
      <c r="ADO55" s="0"/>
      <c r="ADP55" s="0"/>
      <c r="ADQ55" s="0"/>
      <c r="ADR55" s="0"/>
      <c r="ADS55" s="0"/>
      <c r="ADT55" s="0"/>
      <c r="ADU55" s="0"/>
      <c r="ADV55" s="0"/>
      <c r="ADW55" s="0"/>
      <c r="ADX55" s="0"/>
      <c r="ADY55" s="0"/>
      <c r="ADZ55" s="0"/>
      <c r="AEA55" s="0"/>
      <c r="AEB55" s="0"/>
      <c r="AEC55" s="0"/>
      <c r="AED55" s="0"/>
      <c r="AEE55" s="0"/>
      <c r="AEF55" s="0"/>
      <c r="AEG55" s="0"/>
      <c r="AEH55" s="0"/>
      <c r="AEI55" s="0"/>
      <c r="AEJ55" s="0"/>
      <c r="AEK55" s="0"/>
      <c r="AEL55" s="0"/>
      <c r="AEM55" s="0"/>
      <c r="AEN55" s="0"/>
      <c r="AEO55" s="0"/>
      <c r="AEP55" s="0"/>
      <c r="AEQ55" s="0"/>
      <c r="AER55" s="0"/>
      <c r="AES55" s="0"/>
      <c r="AET55" s="0"/>
      <c r="AEU55" s="0"/>
      <c r="AEV55" s="0"/>
      <c r="AEW55" s="0"/>
      <c r="AEX55" s="0"/>
      <c r="AEY55" s="0"/>
      <c r="AEZ55" s="0"/>
      <c r="AFA55" s="0"/>
      <c r="AFB55" s="0"/>
      <c r="AFC55" s="0"/>
      <c r="AFD55" s="0"/>
      <c r="AFE55" s="0"/>
      <c r="AFF55" s="0"/>
      <c r="AFG55" s="0"/>
      <c r="AFH55" s="0"/>
      <c r="AFI55" s="0"/>
      <c r="AFJ55" s="0"/>
      <c r="AFK55" s="0"/>
      <c r="AFL55" s="0"/>
      <c r="AFM55" s="0"/>
      <c r="AFN55" s="0"/>
      <c r="AFO55" s="0"/>
      <c r="AFP55" s="0"/>
      <c r="AFQ55" s="0"/>
      <c r="AFR55" s="0"/>
      <c r="AFS55" s="0"/>
      <c r="AFT55" s="0"/>
      <c r="AFU55" s="0"/>
      <c r="AFV55" s="0"/>
      <c r="AFW55" s="0"/>
      <c r="AFX55" s="0"/>
      <c r="AFY55" s="0"/>
      <c r="AFZ55" s="0"/>
      <c r="AGA55" s="0"/>
      <c r="AGB55" s="0"/>
      <c r="AGC55" s="0"/>
      <c r="AGD55" s="0"/>
      <c r="AGE55" s="0"/>
      <c r="AGF55" s="0"/>
      <c r="AGG55" s="0"/>
      <c r="AGH55" s="0"/>
      <c r="AGI55" s="0"/>
      <c r="AGJ55" s="0"/>
      <c r="AGK55" s="0"/>
      <c r="AGL55" s="0"/>
      <c r="AGM55" s="0"/>
      <c r="AGN55" s="0"/>
      <c r="AGO55" s="0"/>
      <c r="AGP55" s="0"/>
      <c r="AGQ55" s="0"/>
      <c r="AGR55" s="0"/>
      <c r="AGS55" s="0"/>
      <c r="AGT55" s="0"/>
      <c r="AGU55" s="0"/>
      <c r="AGV55" s="0"/>
      <c r="AGW55" s="0"/>
      <c r="AGX55" s="0"/>
      <c r="AGY55" s="0"/>
      <c r="AGZ55" s="0"/>
      <c r="AHA55" s="0"/>
      <c r="AHB55" s="0"/>
      <c r="AHC55" s="0"/>
      <c r="AHD55" s="0"/>
      <c r="AHE55" s="0"/>
      <c r="AHF55" s="0"/>
      <c r="AHG55" s="0"/>
      <c r="AHH55" s="0"/>
      <c r="AHI55" s="0"/>
      <c r="AHJ55" s="0"/>
      <c r="AHK55" s="0"/>
      <c r="AHL55" s="0"/>
      <c r="AHM55" s="0"/>
      <c r="AHN55" s="0"/>
      <c r="AHO55" s="0"/>
      <c r="AHP55" s="0"/>
      <c r="AHQ55" s="0"/>
      <c r="AHR55" s="0"/>
      <c r="AHS55" s="0"/>
      <c r="AHT55" s="0"/>
      <c r="AHU55" s="0"/>
      <c r="AHV55" s="0"/>
      <c r="AHW55" s="0"/>
      <c r="AHX55" s="0"/>
      <c r="AHY55" s="0"/>
      <c r="AHZ55" s="0"/>
      <c r="AIA55" s="0"/>
      <c r="AIB55" s="0"/>
      <c r="AIC55" s="0"/>
      <c r="AID55" s="0"/>
      <c r="AIE55" s="0"/>
      <c r="AIF55" s="0"/>
      <c r="AIG55" s="0"/>
      <c r="AIH55" s="0"/>
      <c r="AII55" s="0"/>
      <c r="AIJ55" s="0"/>
      <c r="AIK55" s="0"/>
      <c r="AIL55" s="0"/>
      <c r="AIM55" s="0"/>
      <c r="AIN55" s="0"/>
      <c r="AIO55" s="0"/>
      <c r="AIP55" s="0"/>
      <c r="AIQ55" s="0"/>
      <c r="AIR55" s="0"/>
      <c r="AIS55" s="0"/>
      <c r="AIT55" s="0"/>
      <c r="AIU55" s="0"/>
      <c r="AIV55" s="0"/>
      <c r="AIW55" s="0"/>
      <c r="AIX55" s="0"/>
      <c r="AIY55" s="0"/>
      <c r="AIZ55" s="0"/>
      <c r="AJA55" s="0"/>
      <c r="AJB55" s="0"/>
      <c r="AJC55" s="0"/>
      <c r="AJD55" s="0"/>
      <c r="AJE55" s="0"/>
      <c r="AJF55" s="0"/>
      <c r="AJG55" s="0"/>
      <c r="AJH55" s="0"/>
      <c r="AJI55" s="0"/>
      <c r="AJJ55" s="0"/>
      <c r="AJK55" s="0"/>
      <c r="AJL55" s="0"/>
      <c r="AJM55" s="0"/>
      <c r="AJN55" s="0"/>
      <c r="AJO55" s="0"/>
      <c r="AJP55" s="0"/>
      <c r="AJQ55" s="0"/>
      <c r="AJR55" s="0"/>
      <c r="AJS55" s="0"/>
      <c r="AJT55" s="0"/>
      <c r="AJU55" s="0"/>
      <c r="AJV55" s="0"/>
      <c r="AJW55" s="0"/>
      <c r="AJX55" s="0"/>
      <c r="AJY55" s="0"/>
      <c r="AJZ55" s="0"/>
      <c r="AKA55" s="0"/>
      <c r="AKB55" s="0"/>
      <c r="AKC55" s="0"/>
      <c r="AKD55" s="0"/>
      <c r="AKE55" s="0"/>
      <c r="AKF55" s="0"/>
      <c r="AKG55" s="0"/>
      <c r="AKH55" s="0"/>
      <c r="AKI55" s="0"/>
      <c r="AKJ55" s="0"/>
      <c r="AKK55" s="0"/>
      <c r="AKL55" s="0"/>
      <c r="AKM55" s="0"/>
      <c r="AKN55" s="0"/>
      <c r="AKO55" s="0"/>
      <c r="AKP55" s="0"/>
      <c r="AKQ55" s="0"/>
      <c r="AKR55" s="0"/>
      <c r="AKS55" s="0"/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</row>
    <row r="56" customFormat="false" ht="15" hidden="false" customHeight="false" outlineLevel="0" collapsed="false">
      <c r="A56" s="53"/>
      <c r="B56" s="68"/>
      <c r="C56" s="70"/>
      <c r="D56" s="71"/>
      <c r="E56" s="72"/>
      <c r="F56" s="52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  <c r="IX56" s="0"/>
      <c r="IY56" s="0"/>
      <c r="IZ56" s="0"/>
      <c r="JA56" s="0"/>
      <c r="JB56" s="0"/>
      <c r="JC56" s="0"/>
      <c r="JD56" s="0"/>
      <c r="JE56" s="0"/>
      <c r="JF56" s="0"/>
      <c r="JG56" s="0"/>
      <c r="JH56" s="0"/>
      <c r="JI56" s="0"/>
      <c r="JJ56" s="0"/>
      <c r="JK56" s="0"/>
      <c r="JL56" s="0"/>
      <c r="JM56" s="0"/>
      <c r="JN56" s="0"/>
      <c r="JO56" s="0"/>
      <c r="JP56" s="0"/>
      <c r="JQ56" s="0"/>
      <c r="JR56" s="0"/>
      <c r="JS56" s="0"/>
      <c r="JT56" s="0"/>
      <c r="JU56" s="0"/>
      <c r="JV56" s="0"/>
      <c r="JW56" s="0"/>
      <c r="JX56" s="0"/>
      <c r="JY56" s="0"/>
      <c r="JZ56" s="0"/>
      <c r="KA56" s="0"/>
      <c r="KB56" s="0"/>
      <c r="KC56" s="0"/>
      <c r="KD56" s="0"/>
      <c r="KE56" s="0"/>
      <c r="KF56" s="0"/>
      <c r="KG56" s="0"/>
      <c r="KH56" s="0"/>
      <c r="KI56" s="0"/>
      <c r="KJ56" s="0"/>
      <c r="KK56" s="0"/>
      <c r="KL56" s="0"/>
      <c r="KM56" s="0"/>
      <c r="KN56" s="0"/>
      <c r="KO56" s="0"/>
      <c r="KP56" s="0"/>
      <c r="KQ56" s="0"/>
      <c r="KR56" s="0"/>
      <c r="KS56" s="0"/>
      <c r="KT56" s="0"/>
      <c r="KU56" s="0"/>
      <c r="KV56" s="0"/>
      <c r="KW56" s="0"/>
      <c r="KX56" s="0"/>
      <c r="KY56" s="0"/>
      <c r="KZ56" s="0"/>
      <c r="LA56" s="0"/>
      <c r="LB56" s="0"/>
      <c r="LC56" s="0"/>
      <c r="LD56" s="0"/>
      <c r="LE56" s="0"/>
      <c r="LF56" s="0"/>
      <c r="LG56" s="0"/>
      <c r="LH56" s="0"/>
      <c r="LI56" s="0"/>
      <c r="LJ56" s="0"/>
      <c r="LK56" s="0"/>
      <c r="LL56" s="0"/>
      <c r="LM56" s="0"/>
      <c r="LN56" s="0"/>
      <c r="LO56" s="0"/>
      <c r="LP56" s="0"/>
      <c r="LQ56" s="0"/>
      <c r="LR56" s="0"/>
      <c r="LS56" s="0"/>
      <c r="LT56" s="0"/>
      <c r="LU56" s="0"/>
      <c r="LV56" s="0"/>
      <c r="LW56" s="0"/>
      <c r="LX56" s="0"/>
      <c r="LY56" s="0"/>
      <c r="LZ56" s="0"/>
      <c r="MA56" s="0"/>
      <c r="MB56" s="0"/>
      <c r="MC56" s="0"/>
      <c r="MD56" s="0"/>
      <c r="ME56" s="0"/>
      <c r="MF56" s="0"/>
      <c r="MG56" s="0"/>
      <c r="MH56" s="0"/>
      <c r="MI56" s="0"/>
      <c r="MJ56" s="0"/>
      <c r="MK56" s="0"/>
      <c r="ML56" s="0"/>
      <c r="MM56" s="0"/>
      <c r="MN56" s="0"/>
      <c r="MO56" s="0"/>
      <c r="MP56" s="0"/>
      <c r="MQ56" s="0"/>
      <c r="MR56" s="0"/>
      <c r="MS56" s="0"/>
      <c r="MT56" s="0"/>
      <c r="MU56" s="0"/>
      <c r="MV56" s="0"/>
      <c r="MW56" s="0"/>
      <c r="MX56" s="0"/>
      <c r="MY56" s="0"/>
      <c r="MZ56" s="0"/>
      <c r="NA56" s="0"/>
      <c r="NB56" s="0"/>
      <c r="NC56" s="0"/>
      <c r="ND56" s="0"/>
      <c r="NE56" s="0"/>
      <c r="NF56" s="0"/>
      <c r="NG56" s="0"/>
      <c r="NH56" s="0"/>
      <c r="NI56" s="0"/>
      <c r="NJ56" s="0"/>
      <c r="NK56" s="0"/>
      <c r="NL56" s="0"/>
      <c r="NM56" s="0"/>
      <c r="NN56" s="0"/>
      <c r="NO56" s="0"/>
      <c r="NP56" s="0"/>
      <c r="NQ56" s="0"/>
      <c r="NR56" s="0"/>
      <c r="NS56" s="0"/>
      <c r="NT56" s="0"/>
      <c r="NU56" s="0"/>
      <c r="NV56" s="0"/>
      <c r="NW56" s="0"/>
      <c r="NX56" s="0"/>
      <c r="NY56" s="0"/>
      <c r="NZ56" s="0"/>
      <c r="OA56" s="0"/>
      <c r="OB56" s="0"/>
      <c r="OC56" s="0"/>
      <c r="OD56" s="0"/>
      <c r="OE56" s="0"/>
      <c r="OF56" s="0"/>
      <c r="OG56" s="0"/>
      <c r="OH56" s="0"/>
      <c r="OI56" s="0"/>
      <c r="OJ56" s="0"/>
      <c r="OK56" s="0"/>
      <c r="OL56" s="0"/>
      <c r="OM56" s="0"/>
      <c r="ON56" s="0"/>
      <c r="OO56" s="0"/>
      <c r="OP56" s="0"/>
      <c r="OQ56" s="0"/>
      <c r="OR56" s="0"/>
      <c r="OS56" s="0"/>
      <c r="OT56" s="0"/>
      <c r="OU56" s="0"/>
      <c r="OV56" s="0"/>
      <c r="OW56" s="0"/>
      <c r="OX56" s="0"/>
      <c r="OY56" s="0"/>
      <c r="OZ56" s="0"/>
      <c r="PA56" s="0"/>
      <c r="PB56" s="0"/>
      <c r="PC56" s="0"/>
      <c r="PD56" s="0"/>
      <c r="PE56" s="0"/>
      <c r="PF56" s="0"/>
      <c r="PG56" s="0"/>
      <c r="PH56" s="0"/>
      <c r="PI56" s="0"/>
      <c r="PJ56" s="0"/>
      <c r="PK56" s="0"/>
      <c r="PL56" s="0"/>
      <c r="PM56" s="0"/>
      <c r="PN56" s="0"/>
      <c r="PO56" s="0"/>
      <c r="PP56" s="0"/>
      <c r="PQ56" s="0"/>
      <c r="PR56" s="0"/>
      <c r="PS56" s="0"/>
      <c r="PT56" s="0"/>
      <c r="PU56" s="0"/>
      <c r="PV56" s="0"/>
      <c r="PW56" s="0"/>
      <c r="PX56" s="0"/>
      <c r="PY56" s="0"/>
      <c r="PZ56" s="0"/>
      <c r="QA56" s="0"/>
      <c r="QB56" s="0"/>
      <c r="QC56" s="0"/>
      <c r="QD56" s="0"/>
      <c r="QE56" s="0"/>
      <c r="QF56" s="0"/>
      <c r="QG56" s="0"/>
      <c r="QH56" s="0"/>
      <c r="QI56" s="0"/>
      <c r="QJ56" s="0"/>
      <c r="QK56" s="0"/>
      <c r="QL56" s="0"/>
      <c r="QM56" s="0"/>
      <c r="QN56" s="0"/>
      <c r="QO56" s="0"/>
      <c r="QP56" s="0"/>
      <c r="QQ56" s="0"/>
      <c r="QR56" s="0"/>
      <c r="QS56" s="0"/>
      <c r="QT56" s="0"/>
      <c r="QU56" s="0"/>
      <c r="QV56" s="0"/>
      <c r="QW56" s="0"/>
      <c r="QX56" s="0"/>
      <c r="QY56" s="0"/>
      <c r="QZ56" s="0"/>
      <c r="RA56" s="0"/>
      <c r="RB56" s="0"/>
      <c r="RC56" s="0"/>
      <c r="RD56" s="0"/>
      <c r="RE56" s="0"/>
      <c r="RF56" s="0"/>
      <c r="RG56" s="0"/>
      <c r="RH56" s="0"/>
      <c r="RI56" s="0"/>
      <c r="RJ56" s="0"/>
      <c r="RK56" s="0"/>
      <c r="RL56" s="0"/>
      <c r="RM56" s="0"/>
      <c r="RN56" s="0"/>
      <c r="RO56" s="0"/>
      <c r="RP56" s="0"/>
      <c r="RQ56" s="0"/>
      <c r="RR56" s="0"/>
      <c r="RS56" s="0"/>
      <c r="RT56" s="0"/>
      <c r="RU56" s="0"/>
      <c r="RV56" s="0"/>
      <c r="RW56" s="0"/>
      <c r="RX56" s="0"/>
      <c r="RY56" s="0"/>
      <c r="RZ56" s="0"/>
      <c r="SA56" s="0"/>
      <c r="SB56" s="0"/>
      <c r="SC56" s="0"/>
      <c r="SD56" s="0"/>
      <c r="SE56" s="0"/>
      <c r="SF56" s="0"/>
      <c r="SG56" s="0"/>
      <c r="SH56" s="0"/>
      <c r="SI56" s="0"/>
      <c r="SJ56" s="0"/>
      <c r="SK56" s="0"/>
      <c r="SL56" s="0"/>
      <c r="SM56" s="0"/>
      <c r="SN56" s="0"/>
      <c r="SO56" s="0"/>
      <c r="SP56" s="0"/>
      <c r="SQ56" s="0"/>
      <c r="SR56" s="0"/>
      <c r="SS56" s="0"/>
      <c r="ST56" s="0"/>
      <c r="SU56" s="0"/>
      <c r="SV56" s="0"/>
      <c r="SW56" s="0"/>
      <c r="SX56" s="0"/>
      <c r="SY56" s="0"/>
      <c r="SZ56" s="0"/>
      <c r="TA56" s="0"/>
      <c r="TB56" s="0"/>
      <c r="TC56" s="0"/>
      <c r="TD56" s="0"/>
      <c r="TE56" s="0"/>
      <c r="TF56" s="0"/>
      <c r="TG56" s="0"/>
      <c r="TH56" s="0"/>
      <c r="TI56" s="0"/>
      <c r="TJ56" s="0"/>
      <c r="TK56" s="0"/>
      <c r="TL56" s="0"/>
      <c r="TM56" s="0"/>
      <c r="TN56" s="0"/>
      <c r="TO56" s="0"/>
      <c r="TP56" s="0"/>
      <c r="TQ56" s="0"/>
      <c r="TR56" s="0"/>
      <c r="TS56" s="0"/>
      <c r="TT56" s="0"/>
      <c r="TU56" s="0"/>
      <c r="TV56" s="0"/>
      <c r="TW56" s="0"/>
      <c r="TX56" s="0"/>
      <c r="TY56" s="0"/>
      <c r="TZ56" s="0"/>
      <c r="UA56" s="0"/>
      <c r="UB56" s="0"/>
      <c r="UC56" s="0"/>
      <c r="UD56" s="0"/>
      <c r="UE56" s="0"/>
      <c r="UF56" s="0"/>
      <c r="UG56" s="0"/>
      <c r="UH56" s="0"/>
      <c r="UI56" s="0"/>
      <c r="UJ56" s="0"/>
      <c r="UK56" s="0"/>
      <c r="UL56" s="0"/>
      <c r="UM56" s="0"/>
      <c r="UN56" s="0"/>
      <c r="UO56" s="0"/>
      <c r="UP56" s="0"/>
      <c r="UQ56" s="0"/>
      <c r="UR56" s="0"/>
      <c r="US56" s="0"/>
      <c r="UT56" s="0"/>
      <c r="UU56" s="0"/>
      <c r="UV56" s="0"/>
      <c r="UW56" s="0"/>
      <c r="UX56" s="0"/>
      <c r="UY56" s="0"/>
      <c r="UZ56" s="0"/>
      <c r="VA56" s="0"/>
      <c r="VB56" s="0"/>
      <c r="VC56" s="0"/>
      <c r="VD56" s="0"/>
      <c r="VE56" s="0"/>
      <c r="VF56" s="0"/>
      <c r="VG56" s="0"/>
      <c r="VH56" s="0"/>
      <c r="VI56" s="0"/>
      <c r="VJ56" s="0"/>
      <c r="VK56" s="0"/>
      <c r="VL56" s="0"/>
      <c r="VM56" s="0"/>
      <c r="VN56" s="0"/>
      <c r="VO56" s="0"/>
      <c r="VP56" s="0"/>
      <c r="VQ56" s="0"/>
      <c r="VR56" s="0"/>
      <c r="VS56" s="0"/>
      <c r="VT56" s="0"/>
      <c r="VU56" s="0"/>
      <c r="VV56" s="0"/>
      <c r="VW56" s="0"/>
      <c r="VX56" s="0"/>
      <c r="VY56" s="0"/>
      <c r="VZ56" s="0"/>
      <c r="WA56" s="0"/>
      <c r="WB56" s="0"/>
      <c r="WC56" s="0"/>
      <c r="WD56" s="0"/>
      <c r="WE56" s="0"/>
      <c r="WF56" s="0"/>
      <c r="WG56" s="0"/>
      <c r="WH56" s="0"/>
      <c r="WI56" s="0"/>
      <c r="WJ56" s="0"/>
      <c r="WK56" s="0"/>
      <c r="WL56" s="0"/>
      <c r="WM56" s="0"/>
      <c r="WN56" s="0"/>
      <c r="WO56" s="0"/>
      <c r="WP56" s="0"/>
      <c r="WQ56" s="0"/>
      <c r="WR56" s="0"/>
      <c r="WS56" s="0"/>
      <c r="WT56" s="0"/>
      <c r="WU56" s="0"/>
      <c r="WV56" s="0"/>
      <c r="WW56" s="0"/>
      <c r="WX56" s="0"/>
      <c r="WY56" s="0"/>
      <c r="WZ56" s="0"/>
      <c r="XA56" s="0"/>
      <c r="XB56" s="0"/>
      <c r="XC56" s="0"/>
      <c r="XD56" s="0"/>
      <c r="XE56" s="0"/>
      <c r="XF56" s="0"/>
      <c r="XG56" s="0"/>
      <c r="XH56" s="0"/>
      <c r="XI56" s="0"/>
      <c r="XJ56" s="0"/>
      <c r="XK56" s="0"/>
      <c r="XL56" s="0"/>
      <c r="XM56" s="0"/>
      <c r="XN56" s="0"/>
      <c r="XO56" s="0"/>
      <c r="XP56" s="0"/>
      <c r="XQ56" s="0"/>
      <c r="XR56" s="0"/>
      <c r="XS56" s="0"/>
      <c r="XT56" s="0"/>
      <c r="XU56" s="0"/>
      <c r="XV56" s="0"/>
      <c r="XW56" s="0"/>
      <c r="XX56" s="0"/>
      <c r="XY56" s="0"/>
      <c r="XZ56" s="0"/>
      <c r="YA56" s="0"/>
      <c r="YB56" s="0"/>
      <c r="YC56" s="0"/>
      <c r="YD56" s="0"/>
      <c r="YE56" s="0"/>
      <c r="YF56" s="0"/>
      <c r="YG56" s="0"/>
      <c r="YH56" s="0"/>
      <c r="YI56" s="0"/>
      <c r="YJ56" s="0"/>
      <c r="YK56" s="0"/>
      <c r="YL56" s="0"/>
      <c r="YM56" s="0"/>
      <c r="YN56" s="0"/>
      <c r="YO56" s="0"/>
      <c r="YP56" s="0"/>
      <c r="YQ56" s="0"/>
      <c r="YR56" s="0"/>
      <c r="YS56" s="0"/>
      <c r="YT56" s="0"/>
      <c r="YU56" s="0"/>
      <c r="YV56" s="0"/>
      <c r="YW56" s="0"/>
      <c r="YX56" s="0"/>
      <c r="YY56" s="0"/>
      <c r="YZ56" s="0"/>
      <c r="ZA56" s="0"/>
      <c r="ZB56" s="0"/>
      <c r="ZC56" s="0"/>
      <c r="ZD56" s="0"/>
      <c r="ZE56" s="0"/>
      <c r="ZF56" s="0"/>
      <c r="ZG56" s="0"/>
      <c r="ZH56" s="0"/>
      <c r="ZI56" s="0"/>
      <c r="ZJ56" s="0"/>
      <c r="ZK56" s="0"/>
      <c r="ZL56" s="0"/>
      <c r="ZM56" s="0"/>
      <c r="ZN56" s="0"/>
      <c r="ZO56" s="0"/>
      <c r="ZP56" s="0"/>
      <c r="ZQ56" s="0"/>
      <c r="ZR56" s="0"/>
      <c r="ZS56" s="0"/>
      <c r="ZT56" s="0"/>
      <c r="ZU56" s="0"/>
      <c r="ZV56" s="0"/>
      <c r="ZW56" s="0"/>
      <c r="ZX56" s="0"/>
      <c r="ZY56" s="0"/>
      <c r="ZZ56" s="0"/>
      <c r="AAA56" s="0"/>
      <c r="AAB56" s="0"/>
      <c r="AAC56" s="0"/>
      <c r="AAD56" s="0"/>
      <c r="AAE56" s="0"/>
      <c r="AAF56" s="0"/>
      <c r="AAG56" s="0"/>
      <c r="AAH56" s="0"/>
      <c r="AAI56" s="0"/>
      <c r="AAJ56" s="0"/>
      <c r="AAK56" s="0"/>
      <c r="AAL56" s="0"/>
      <c r="AAM56" s="0"/>
      <c r="AAN56" s="0"/>
      <c r="AAO56" s="0"/>
      <c r="AAP56" s="0"/>
      <c r="AAQ56" s="0"/>
      <c r="AAR56" s="0"/>
      <c r="AAS56" s="0"/>
      <c r="AAT56" s="0"/>
      <c r="AAU56" s="0"/>
      <c r="AAV56" s="0"/>
      <c r="AAW56" s="0"/>
      <c r="AAX56" s="0"/>
      <c r="AAY56" s="0"/>
      <c r="AAZ56" s="0"/>
      <c r="ABA56" s="0"/>
      <c r="ABB56" s="0"/>
      <c r="ABC56" s="0"/>
      <c r="ABD56" s="0"/>
      <c r="ABE56" s="0"/>
      <c r="ABF56" s="0"/>
      <c r="ABG56" s="0"/>
      <c r="ABH56" s="0"/>
      <c r="ABI56" s="0"/>
      <c r="ABJ56" s="0"/>
      <c r="ABK56" s="0"/>
      <c r="ABL56" s="0"/>
      <c r="ABM56" s="0"/>
      <c r="ABN56" s="0"/>
      <c r="ABO56" s="0"/>
      <c r="ABP56" s="0"/>
      <c r="ABQ56" s="0"/>
      <c r="ABR56" s="0"/>
      <c r="ABS56" s="0"/>
      <c r="ABT56" s="0"/>
      <c r="ABU56" s="0"/>
      <c r="ABV56" s="0"/>
      <c r="ABW56" s="0"/>
      <c r="ABX56" s="0"/>
      <c r="ABY56" s="0"/>
      <c r="ABZ56" s="0"/>
      <c r="ACA56" s="0"/>
      <c r="ACB56" s="0"/>
      <c r="ACC56" s="0"/>
      <c r="ACD56" s="0"/>
      <c r="ACE56" s="0"/>
      <c r="ACF56" s="0"/>
      <c r="ACG56" s="0"/>
      <c r="ACH56" s="0"/>
      <c r="ACI56" s="0"/>
      <c r="ACJ56" s="0"/>
      <c r="ACK56" s="0"/>
      <c r="ACL56" s="0"/>
      <c r="ACM56" s="0"/>
      <c r="ACN56" s="0"/>
      <c r="ACO56" s="0"/>
      <c r="ACP56" s="0"/>
      <c r="ACQ56" s="0"/>
      <c r="ACR56" s="0"/>
      <c r="ACS56" s="0"/>
      <c r="ACT56" s="0"/>
      <c r="ACU56" s="0"/>
      <c r="ACV56" s="0"/>
      <c r="ACW56" s="0"/>
      <c r="ACX56" s="0"/>
      <c r="ACY56" s="0"/>
      <c r="ACZ56" s="0"/>
      <c r="ADA56" s="0"/>
      <c r="ADB56" s="0"/>
      <c r="ADC56" s="0"/>
      <c r="ADD56" s="0"/>
      <c r="ADE56" s="0"/>
      <c r="ADF56" s="0"/>
      <c r="ADG56" s="0"/>
      <c r="ADH56" s="0"/>
      <c r="ADI56" s="0"/>
      <c r="ADJ56" s="0"/>
      <c r="ADK56" s="0"/>
      <c r="ADL56" s="0"/>
      <c r="ADM56" s="0"/>
      <c r="ADN56" s="0"/>
      <c r="ADO56" s="0"/>
      <c r="ADP56" s="0"/>
      <c r="ADQ56" s="0"/>
      <c r="ADR56" s="0"/>
      <c r="ADS56" s="0"/>
      <c r="ADT56" s="0"/>
      <c r="ADU56" s="0"/>
      <c r="ADV56" s="0"/>
      <c r="ADW56" s="0"/>
      <c r="ADX56" s="0"/>
      <c r="ADY56" s="0"/>
      <c r="ADZ56" s="0"/>
      <c r="AEA56" s="0"/>
      <c r="AEB56" s="0"/>
      <c r="AEC56" s="0"/>
      <c r="AED56" s="0"/>
      <c r="AEE56" s="0"/>
      <c r="AEF56" s="0"/>
      <c r="AEG56" s="0"/>
      <c r="AEH56" s="0"/>
      <c r="AEI56" s="0"/>
      <c r="AEJ56" s="0"/>
      <c r="AEK56" s="0"/>
      <c r="AEL56" s="0"/>
      <c r="AEM56" s="0"/>
      <c r="AEN56" s="0"/>
      <c r="AEO56" s="0"/>
      <c r="AEP56" s="0"/>
      <c r="AEQ56" s="0"/>
      <c r="AER56" s="0"/>
      <c r="AES56" s="0"/>
      <c r="AET56" s="0"/>
      <c r="AEU56" s="0"/>
      <c r="AEV56" s="0"/>
      <c r="AEW56" s="0"/>
      <c r="AEX56" s="0"/>
      <c r="AEY56" s="0"/>
      <c r="AEZ56" s="0"/>
      <c r="AFA56" s="0"/>
      <c r="AFB56" s="0"/>
      <c r="AFC56" s="0"/>
      <c r="AFD56" s="0"/>
      <c r="AFE56" s="0"/>
      <c r="AFF56" s="0"/>
      <c r="AFG56" s="0"/>
      <c r="AFH56" s="0"/>
      <c r="AFI56" s="0"/>
      <c r="AFJ56" s="0"/>
      <c r="AFK56" s="0"/>
      <c r="AFL56" s="0"/>
      <c r="AFM56" s="0"/>
      <c r="AFN56" s="0"/>
      <c r="AFO56" s="0"/>
      <c r="AFP56" s="0"/>
      <c r="AFQ56" s="0"/>
      <c r="AFR56" s="0"/>
      <c r="AFS56" s="0"/>
      <c r="AFT56" s="0"/>
      <c r="AFU56" s="0"/>
      <c r="AFV56" s="0"/>
      <c r="AFW56" s="0"/>
      <c r="AFX56" s="0"/>
      <c r="AFY56" s="0"/>
      <c r="AFZ56" s="0"/>
      <c r="AGA56" s="0"/>
      <c r="AGB56" s="0"/>
      <c r="AGC56" s="0"/>
      <c r="AGD56" s="0"/>
      <c r="AGE56" s="0"/>
      <c r="AGF56" s="0"/>
      <c r="AGG56" s="0"/>
      <c r="AGH56" s="0"/>
      <c r="AGI56" s="0"/>
      <c r="AGJ56" s="0"/>
      <c r="AGK56" s="0"/>
      <c r="AGL56" s="0"/>
      <c r="AGM56" s="0"/>
      <c r="AGN56" s="0"/>
      <c r="AGO56" s="0"/>
      <c r="AGP56" s="0"/>
      <c r="AGQ56" s="0"/>
      <c r="AGR56" s="0"/>
      <c r="AGS56" s="0"/>
      <c r="AGT56" s="0"/>
      <c r="AGU56" s="0"/>
      <c r="AGV56" s="0"/>
      <c r="AGW56" s="0"/>
      <c r="AGX56" s="0"/>
      <c r="AGY56" s="0"/>
      <c r="AGZ56" s="0"/>
      <c r="AHA56" s="0"/>
      <c r="AHB56" s="0"/>
      <c r="AHC56" s="0"/>
      <c r="AHD56" s="0"/>
      <c r="AHE56" s="0"/>
      <c r="AHF56" s="0"/>
      <c r="AHG56" s="0"/>
      <c r="AHH56" s="0"/>
      <c r="AHI56" s="0"/>
      <c r="AHJ56" s="0"/>
      <c r="AHK56" s="0"/>
      <c r="AHL56" s="0"/>
      <c r="AHM56" s="0"/>
      <c r="AHN56" s="0"/>
      <c r="AHO56" s="0"/>
      <c r="AHP56" s="0"/>
      <c r="AHQ56" s="0"/>
      <c r="AHR56" s="0"/>
      <c r="AHS56" s="0"/>
      <c r="AHT56" s="0"/>
      <c r="AHU56" s="0"/>
      <c r="AHV56" s="0"/>
      <c r="AHW56" s="0"/>
      <c r="AHX56" s="0"/>
      <c r="AHY56" s="0"/>
      <c r="AHZ56" s="0"/>
      <c r="AIA56" s="0"/>
      <c r="AIB56" s="0"/>
      <c r="AIC56" s="0"/>
      <c r="AID56" s="0"/>
      <c r="AIE56" s="0"/>
      <c r="AIF56" s="0"/>
      <c r="AIG56" s="0"/>
      <c r="AIH56" s="0"/>
      <c r="AII56" s="0"/>
      <c r="AIJ56" s="0"/>
      <c r="AIK56" s="0"/>
      <c r="AIL56" s="0"/>
      <c r="AIM56" s="0"/>
      <c r="AIN56" s="0"/>
      <c r="AIO56" s="0"/>
      <c r="AIP56" s="0"/>
      <c r="AIQ56" s="0"/>
      <c r="AIR56" s="0"/>
      <c r="AIS56" s="0"/>
      <c r="AIT56" s="0"/>
      <c r="AIU56" s="0"/>
      <c r="AIV56" s="0"/>
      <c r="AIW56" s="0"/>
      <c r="AIX56" s="0"/>
      <c r="AIY56" s="0"/>
      <c r="AIZ56" s="0"/>
      <c r="AJA56" s="0"/>
      <c r="AJB56" s="0"/>
      <c r="AJC56" s="0"/>
      <c r="AJD56" s="0"/>
      <c r="AJE56" s="0"/>
      <c r="AJF56" s="0"/>
      <c r="AJG56" s="0"/>
      <c r="AJH56" s="0"/>
      <c r="AJI56" s="0"/>
      <c r="AJJ56" s="0"/>
      <c r="AJK56" s="0"/>
      <c r="AJL56" s="0"/>
      <c r="AJM56" s="0"/>
      <c r="AJN56" s="0"/>
      <c r="AJO56" s="0"/>
      <c r="AJP56" s="0"/>
      <c r="AJQ56" s="0"/>
      <c r="AJR56" s="0"/>
      <c r="AJS56" s="0"/>
      <c r="AJT56" s="0"/>
      <c r="AJU56" s="0"/>
      <c r="AJV56" s="0"/>
      <c r="AJW56" s="0"/>
      <c r="AJX56" s="0"/>
      <c r="AJY56" s="0"/>
      <c r="AJZ56" s="0"/>
      <c r="AKA56" s="0"/>
      <c r="AKB56" s="0"/>
      <c r="AKC56" s="0"/>
      <c r="AKD56" s="0"/>
      <c r="AKE56" s="0"/>
      <c r="AKF56" s="0"/>
      <c r="AKG56" s="0"/>
      <c r="AKH56" s="0"/>
      <c r="AKI56" s="0"/>
      <c r="AKJ56" s="0"/>
      <c r="AKK56" s="0"/>
      <c r="AKL56" s="0"/>
      <c r="AKM56" s="0"/>
      <c r="AKN56" s="0"/>
      <c r="AKO56" s="0"/>
      <c r="AKP56" s="0"/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</row>
    <row r="57" customFormat="false" ht="15.9" hidden="false" customHeight="true" outlineLevel="0" collapsed="false">
      <c r="A57" s="53"/>
      <c r="B57" s="82"/>
      <c r="C57" s="49"/>
      <c r="D57" s="83" t="s">
        <v>117</v>
      </c>
      <c r="E57" s="83"/>
      <c r="F57" s="81" t="n">
        <f aca="false">SUM(F13:F55)</f>
        <v>56395.35</v>
      </c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  <c r="IX57" s="0"/>
      <c r="IY57" s="0"/>
      <c r="IZ57" s="0"/>
      <c r="JA57" s="0"/>
      <c r="JB57" s="0"/>
      <c r="JC57" s="0"/>
      <c r="JD57" s="0"/>
      <c r="JE57" s="0"/>
      <c r="JF57" s="0"/>
      <c r="JG57" s="0"/>
      <c r="JH57" s="0"/>
      <c r="JI57" s="0"/>
      <c r="JJ57" s="0"/>
      <c r="JK57" s="0"/>
      <c r="JL57" s="0"/>
      <c r="JM57" s="0"/>
      <c r="JN57" s="0"/>
      <c r="JO57" s="0"/>
      <c r="JP57" s="0"/>
      <c r="JQ57" s="0"/>
      <c r="JR57" s="0"/>
      <c r="JS57" s="0"/>
      <c r="JT57" s="0"/>
      <c r="JU57" s="0"/>
      <c r="JV57" s="0"/>
      <c r="JW57" s="0"/>
      <c r="JX57" s="0"/>
      <c r="JY57" s="0"/>
      <c r="JZ57" s="0"/>
      <c r="KA57" s="0"/>
      <c r="KB57" s="0"/>
      <c r="KC57" s="0"/>
      <c r="KD57" s="0"/>
      <c r="KE57" s="0"/>
      <c r="KF57" s="0"/>
      <c r="KG57" s="0"/>
      <c r="KH57" s="0"/>
      <c r="KI57" s="0"/>
      <c r="KJ57" s="0"/>
      <c r="KK57" s="0"/>
      <c r="KL57" s="0"/>
      <c r="KM57" s="0"/>
      <c r="KN57" s="0"/>
      <c r="KO57" s="0"/>
      <c r="KP57" s="0"/>
      <c r="KQ57" s="0"/>
      <c r="KR57" s="0"/>
      <c r="KS57" s="0"/>
      <c r="KT57" s="0"/>
      <c r="KU57" s="0"/>
      <c r="KV57" s="0"/>
      <c r="KW57" s="0"/>
      <c r="KX57" s="0"/>
      <c r="KY57" s="0"/>
      <c r="KZ57" s="0"/>
      <c r="LA57" s="0"/>
      <c r="LB57" s="0"/>
      <c r="LC57" s="0"/>
      <c r="LD57" s="0"/>
      <c r="LE57" s="0"/>
      <c r="LF57" s="0"/>
      <c r="LG57" s="0"/>
      <c r="LH57" s="0"/>
      <c r="LI57" s="0"/>
      <c r="LJ57" s="0"/>
      <c r="LK57" s="0"/>
      <c r="LL57" s="0"/>
      <c r="LM57" s="0"/>
      <c r="LN57" s="0"/>
      <c r="LO57" s="0"/>
      <c r="LP57" s="0"/>
      <c r="LQ57" s="0"/>
      <c r="LR57" s="0"/>
      <c r="LS57" s="0"/>
      <c r="LT57" s="0"/>
      <c r="LU57" s="0"/>
      <c r="LV57" s="0"/>
      <c r="LW57" s="0"/>
      <c r="LX57" s="0"/>
      <c r="LY57" s="0"/>
      <c r="LZ57" s="0"/>
      <c r="MA57" s="0"/>
      <c r="MB57" s="0"/>
      <c r="MC57" s="0"/>
      <c r="MD57" s="0"/>
      <c r="ME57" s="0"/>
      <c r="MF57" s="0"/>
      <c r="MG57" s="0"/>
      <c r="MH57" s="0"/>
      <c r="MI57" s="0"/>
      <c r="MJ57" s="0"/>
      <c r="MK57" s="0"/>
      <c r="ML57" s="0"/>
      <c r="MM57" s="0"/>
      <c r="MN57" s="0"/>
      <c r="MO57" s="0"/>
      <c r="MP57" s="0"/>
      <c r="MQ57" s="0"/>
      <c r="MR57" s="0"/>
      <c r="MS57" s="0"/>
      <c r="MT57" s="0"/>
      <c r="MU57" s="0"/>
      <c r="MV57" s="0"/>
      <c r="MW57" s="0"/>
      <c r="MX57" s="0"/>
      <c r="MY57" s="0"/>
      <c r="MZ57" s="0"/>
      <c r="NA57" s="0"/>
      <c r="NB57" s="0"/>
      <c r="NC57" s="0"/>
      <c r="ND57" s="0"/>
      <c r="NE57" s="0"/>
      <c r="NF57" s="0"/>
      <c r="NG57" s="0"/>
      <c r="NH57" s="0"/>
      <c r="NI57" s="0"/>
      <c r="NJ57" s="0"/>
      <c r="NK57" s="0"/>
      <c r="NL57" s="0"/>
      <c r="NM57" s="0"/>
      <c r="NN57" s="0"/>
      <c r="NO57" s="0"/>
      <c r="NP57" s="0"/>
      <c r="NQ57" s="0"/>
      <c r="NR57" s="0"/>
      <c r="NS57" s="0"/>
      <c r="NT57" s="0"/>
      <c r="NU57" s="0"/>
      <c r="NV57" s="0"/>
      <c r="NW57" s="0"/>
      <c r="NX57" s="0"/>
      <c r="NY57" s="0"/>
      <c r="NZ57" s="0"/>
      <c r="OA57" s="0"/>
      <c r="OB57" s="0"/>
      <c r="OC57" s="0"/>
      <c r="OD57" s="0"/>
      <c r="OE57" s="0"/>
      <c r="OF57" s="0"/>
      <c r="OG57" s="0"/>
      <c r="OH57" s="0"/>
      <c r="OI57" s="0"/>
      <c r="OJ57" s="0"/>
      <c r="OK57" s="0"/>
      <c r="OL57" s="0"/>
      <c r="OM57" s="0"/>
      <c r="ON57" s="0"/>
      <c r="OO57" s="0"/>
      <c r="OP57" s="0"/>
      <c r="OQ57" s="0"/>
      <c r="OR57" s="0"/>
      <c r="OS57" s="0"/>
      <c r="OT57" s="0"/>
      <c r="OU57" s="0"/>
      <c r="OV57" s="0"/>
      <c r="OW57" s="0"/>
      <c r="OX57" s="0"/>
      <c r="OY57" s="0"/>
      <c r="OZ57" s="0"/>
      <c r="PA57" s="0"/>
      <c r="PB57" s="0"/>
      <c r="PC57" s="0"/>
      <c r="PD57" s="0"/>
      <c r="PE57" s="0"/>
      <c r="PF57" s="0"/>
      <c r="PG57" s="0"/>
      <c r="PH57" s="0"/>
      <c r="PI57" s="0"/>
      <c r="PJ57" s="0"/>
      <c r="PK57" s="0"/>
      <c r="PL57" s="0"/>
      <c r="PM57" s="0"/>
      <c r="PN57" s="0"/>
      <c r="PO57" s="0"/>
      <c r="PP57" s="0"/>
      <c r="PQ57" s="0"/>
      <c r="PR57" s="0"/>
      <c r="PS57" s="0"/>
      <c r="PT57" s="0"/>
      <c r="PU57" s="0"/>
      <c r="PV57" s="0"/>
      <c r="PW57" s="0"/>
      <c r="PX57" s="0"/>
      <c r="PY57" s="0"/>
      <c r="PZ57" s="0"/>
      <c r="QA57" s="0"/>
      <c r="QB57" s="0"/>
      <c r="QC57" s="0"/>
      <c r="QD57" s="0"/>
      <c r="QE57" s="0"/>
      <c r="QF57" s="0"/>
      <c r="QG57" s="0"/>
      <c r="QH57" s="0"/>
      <c r="QI57" s="0"/>
      <c r="QJ57" s="0"/>
      <c r="QK57" s="0"/>
      <c r="QL57" s="0"/>
      <c r="QM57" s="0"/>
      <c r="QN57" s="0"/>
      <c r="QO57" s="0"/>
      <c r="QP57" s="0"/>
      <c r="QQ57" s="0"/>
      <c r="QR57" s="0"/>
      <c r="QS57" s="0"/>
      <c r="QT57" s="0"/>
      <c r="QU57" s="0"/>
      <c r="QV57" s="0"/>
      <c r="QW57" s="0"/>
      <c r="QX57" s="0"/>
      <c r="QY57" s="0"/>
      <c r="QZ57" s="0"/>
      <c r="RA57" s="0"/>
      <c r="RB57" s="0"/>
      <c r="RC57" s="0"/>
      <c r="RD57" s="0"/>
      <c r="RE57" s="0"/>
      <c r="RF57" s="0"/>
      <c r="RG57" s="0"/>
      <c r="RH57" s="0"/>
      <c r="RI57" s="0"/>
      <c r="RJ57" s="0"/>
      <c r="RK57" s="0"/>
      <c r="RL57" s="0"/>
      <c r="RM57" s="0"/>
      <c r="RN57" s="0"/>
      <c r="RO57" s="0"/>
      <c r="RP57" s="0"/>
      <c r="RQ57" s="0"/>
      <c r="RR57" s="0"/>
      <c r="RS57" s="0"/>
      <c r="RT57" s="0"/>
      <c r="RU57" s="0"/>
      <c r="RV57" s="0"/>
      <c r="RW57" s="0"/>
      <c r="RX57" s="0"/>
      <c r="RY57" s="0"/>
      <c r="RZ57" s="0"/>
      <c r="SA57" s="0"/>
      <c r="SB57" s="0"/>
      <c r="SC57" s="0"/>
      <c r="SD57" s="0"/>
      <c r="SE57" s="0"/>
      <c r="SF57" s="0"/>
      <c r="SG57" s="0"/>
      <c r="SH57" s="0"/>
      <c r="SI57" s="0"/>
      <c r="SJ57" s="0"/>
      <c r="SK57" s="0"/>
      <c r="SL57" s="0"/>
      <c r="SM57" s="0"/>
      <c r="SN57" s="0"/>
      <c r="SO57" s="0"/>
      <c r="SP57" s="0"/>
      <c r="SQ57" s="0"/>
      <c r="SR57" s="0"/>
      <c r="SS57" s="0"/>
      <c r="ST57" s="0"/>
      <c r="SU57" s="0"/>
      <c r="SV57" s="0"/>
      <c r="SW57" s="0"/>
      <c r="SX57" s="0"/>
      <c r="SY57" s="0"/>
      <c r="SZ57" s="0"/>
      <c r="TA57" s="0"/>
      <c r="TB57" s="0"/>
      <c r="TC57" s="0"/>
      <c r="TD57" s="0"/>
      <c r="TE57" s="0"/>
      <c r="TF57" s="0"/>
      <c r="TG57" s="0"/>
      <c r="TH57" s="0"/>
      <c r="TI57" s="0"/>
      <c r="TJ57" s="0"/>
      <c r="TK57" s="0"/>
      <c r="TL57" s="0"/>
      <c r="TM57" s="0"/>
      <c r="TN57" s="0"/>
      <c r="TO57" s="0"/>
      <c r="TP57" s="0"/>
      <c r="TQ57" s="0"/>
      <c r="TR57" s="0"/>
      <c r="TS57" s="0"/>
      <c r="TT57" s="0"/>
      <c r="TU57" s="0"/>
      <c r="TV57" s="0"/>
      <c r="TW57" s="0"/>
      <c r="TX57" s="0"/>
      <c r="TY57" s="0"/>
      <c r="TZ57" s="0"/>
      <c r="UA57" s="0"/>
      <c r="UB57" s="0"/>
      <c r="UC57" s="0"/>
      <c r="UD57" s="0"/>
      <c r="UE57" s="0"/>
      <c r="UF57" s="0"/>
      <c r="UG57" s="0"/>
      <c r="UH57" s="0"/>
      <c r="UI57" s="0"/>
      <c r="UJ57" s="0"/>
      <c r="UK57" s="0"/>
      <c r="UL57" s="0"/>
      <c r="UM57" s="0"/>
      <c r="UN57" s="0"/>
      <c r="UO57" s="0"/>
      <c r="UP57" s="0"/>
      <c r="UQ57" s="0"/>
      <c r="UR57" s="0"/>
      <c r="US57" s="0"/>
      <c r="UT57" s="0"/>
      <c r="UU57" s="0"/>
      <c r="UV57" s="0"/>
      <c r="UW57" s="0"/>
      <c r="UX57" s="0"/>
      <c r="UY57" s="0"/>
      <c r="UZ57" s="0"/>
      <c r="VA57" s="0"/>
      <c r="VB57" s="0"/>
      <c r="VC57" s="0"/>
      <c r="VD57" s="0"/>
      <c r="VE57" s="0"/>
      <c r="VF57" s="0"/>
      <c r="VG57" s="0"/>
      <c r="VH57" s="0"/>
      <c r="VI57" s="0"/>
      <c r="VJ57" s="0"/>
      <c r="VK57" s="0"/>
      <c r="VL57" s="0"/>
      <c r="VM57" s="0"/>
      <c r="VN57" s="0"/>
      <c r="VO57" s="0"/>
      <c r="VP57" s="0"/>
      <c r="VQ57" s="0"/>
      <c r="VR57" s="0"/>
      <c r="VS57" s="0"/>
      <c r="VT57" s="0"/>
      <c r="VU57" s="0"/>
      <c r="VV57" s="0"/>
      <c r="VW57" s="0"/>
      <c r="VX57" s="0"/>
      <c r="VY57" s="0"/>
      <c r="VZ57" s="0"/>
      <c r="WA57" s="0"/>
      <c r="WB57" s="0"/>
      <c r="WC57" s="0"/>
      <c r="WD57" s="0"/>
      <c r="WE57" s="0"/>
      <c r="WF57" s="0"/>
      <c r="WG57" s="0"/>
      <c r="WH57" s="0"/>
      <c r="WI57" s="0"/>
      <c r="WJ57" s="0"/>
      <c r="WK57" s="0"/>
      <c r="WL57" s="0"/>
      <c r="WM57" s="0"/>
      <c r="WN57" s="0"/>
      <c r="WO57" s="0"/>
      <c r="WP57" s="0"/>
      <c r="WQ57" s="0"/>
      <c r="WR57" s="0"/>
      <c r="WS57" s="0"/>
      <c r="WT57" s="0"/>
      <c r="WU57" s="0"/>
      <c r="WV57" s="0"/>
      <c r="WW57" s="0"/>
      <c r="WX57" s="0"/>
      <c r="WY57" s="0"/>
      <c r="WZ57" s="0"/>
      <c r="XA57" s="0"/>
      <c r="XB57" s="0"/>
      <c r="XC57" s="0"/>
      <c r="XD57" s="0"/>
      <c r="XE57" s="0"/>
      <c r="XF57" s="0"/>
      <c r="XG57" s="0"/>
      <c r="XH57" s="0"/>
      <c r="XI57" s="0"/>
      <c r="XJ57" s="0"/>
      <c r="XK57" s="0"/>
      <c r="XL57" s="0"/>
      <c r="XM57" s="0"/>
      <c r="XN57" s="0"/>
      <c r="XO57" s="0"/>
      <c r="XP57" s="0"/>
      <c r="XQ57" s="0"/>
      <c r="XR57" s="0"/>
      <c r="XS57" s="0"/>
      <c r="XT57" s="0"/>
      <c r="XU57" s="0"/>
      <c r="XV57" s="0"/>
      <c r="XW57" s="0"/>
      <c r="XX57" s="0"/>
      <c r="XY57" s="0"/>
      <c r="XZ57" s="0"/>
      <c r="YA57" s="0"/>
      <c r="YB57" s="0"/>
      <c r="YC57" s="0"/>
      <c r="YD57" s="0"/>
      <c r="YE57" s="0"/>
      <c r="YF57" s="0"/>
      <c r="YG57" s="0"/>
      <c r="YH57" s="0"/>
      <c r="YI57" s="0"/>
      <c r="YJ57" s="0"/>
      <c r="YK57" s="0"/>
      <c r="YL57" s="0"/>
      <c r="YM57" s="0"/>
      <c r="YN57" s="0"/>
      <c r="YO57" s="0"/>
      <c r="YP57" s="0"/>
      <c r="YQ57" s="0"/>
      <c r="YR57" s="0"/>
      <c r="YS57" s="0"/>
      <c r="YT57" s="0"/>
      <c r="YU57" s="0"/>
      <c r="YV57" s="0"/>
      <c r="YW57" s="0"/>
      <c r="YX57" s="0"/>
      <c r="YY57" s="0"/>
      <c r="YZ57" s="0"/>
      <c r="ZA57" s="0"/>
      <c r="ZB57" s="0"/>
      <c r="ZC57" s="0"/>
      <c r="ZD57" s="0"/>
      <c r="ZE57" s="0"/>
      <c r="ZF57" s="0"/>
      <c r="ZG57" s="0"/>
      <c r="ZH57" s="0"/>
      <c r="ZI57" s="0"/>
      <c r="ZJ57" s="0"/>
      <c r="ZK57" s="0"/>
      <c r="ZL57" s="0"/>
      <c r="ZM57" s="0"/>
      <c r="ZN57" s="0"/>
      <c r="ZO57" s="0"/>
      <c r="ZP57" s="0"/>
      <c r="ZQ57" s="0"/>
      <c r="ZR57" s="0"/>
      <c r="ZS57" s="0"/>
      <c r="ZT57" s="0"/>
      <c r="ZU57" s="0"/>
      <c r="ZV57" s="0"/>
      <c r="ZW57" s="0"/>
      <c r="ZX57" s="0"/>
      <c r="ZY57" s="0"/>
      <c r="ZZ57" s="0"/>
      <c r="AAA57" s="0"/>
      <c r="AAB57" s="0"/>
      <c r="AAC57" s="0"/>
      <c r="AAD57" s="0"/>
      <c r="AAE57" s="0"/>
      <c r="AAF57" s="0"/>
      <c r="AAG57" s="0"/>
      <c r="AAH57" s="0"/>
      <c r="AAI57" s="0"/>
      <c r="AAJ57" s="0"/>
      <c r="AAK57" s="0"/>
      <c r="AAL57" s="0"/>
      <c r="AAM57" s="0"/>
      <c r="AAN57" s="0"/>
      <c r="AAO57" s="0"/>
      <c r="AAP57" s="0"/>
      <c r="AAQ57" s="0"/>
      <c r="AAR57" s="0"/>
      <c r="AAS57" s="0"/>
      <c r="AAT57" s="0"/>
      <c r="AAU57" s="0"/>
      <c r="AAV57" s="0"/>
      <c r="AAW57" s="0"/>
      <c r="AAX57" s="0"/>
      <c r="AAY57" s="0"/>
      <c r="AAZ57" s="0"/>
      <c r="ABA57" s="0"/>
      <c r="ABB57" s="0"/>
      <c r="ABC57" s="0"/>
      <c r="ABD57" s="0"/>
      <c r="ABE57" s="0"/>
      <c r="ABF57" s="0"/>
      <c r="ABG57" s="0"/>
      <c r="ABH57" s="0"/>
      <c r="ABI57" s="0"/>
      <c r="ABJ57" s="0"/>
      <c r="ABK57" s="0"/>
      <c r="ABL57" s="0"/>
      <c r="ABM57" s="0"/>
      <c r="ABN57" s="0"/>
      <c r="ABO57" s="0"/>
      <c r="ABP57" s="0"/>
      <c r="ABQ57" s="0"/>
      <c r="ABR57" s="0"/>
      <c r="ABS57" s="0"/>
      <c r="ABT57" s="0"/>
      <c r="ABU57" s="0"/>
      <c r="ABV57" s="0"/>
      <c r="ABW57" s="0"/>
      <c r="ABX57" s="0"/>
      <c r="ABY57" s="0"/>
      <c r="ABZ57" s="0"/>
      <c r="ACA57" s="0"/>
      <c r="ACB57" s="0"/>
      <c r="ACC57" s="0"/>
      <c r="ACD57" s="0"/>
      <c r="ACE57" s="0"/>
      <c r="ACF57" s="0"/>
      <c r="ACG57" s="0"/>
      <c r="ACH57" s="0"/>
      <c r="ACI57" s="0"/>
      <c r="ACJ57" s="0"/>
      <c r="ACK57" s="0"/>
      <c r="ACL57" s="0"/>
      <c r="ACM57" s="0"/>
      <c r="ACN57" s="0"/>
      <c r="ACO57" s="0"/>
      <c r="ACP57" s="0"/>
      <c r="ACQ57" s="0"/>
      <c r="ACR57" s="0"/>
      <c r="ACS57" s="0"/>
      <c r="ACT57" s="0"/>
      <c r="ACU57" s="0"/>
      <c r="ACV57" s="0"/>
      <c r="ACW57" s="0"/>
      <c r="ACX57" s="0"/>
      <c r="ACY57" s="0"/>
      <c r="ACZ57" s="0"/>
      <c r="ADA57" s="0"/>
      <c r="ADB57" s="0"/>
      <c r="ADC57" s="0"/>
      <c r="ADD57" s="0"/>
      <c r="ADE57" s="0"/>
      <c r="ADF57" s="0"/>
      <c r="ADG57" s="0"/>
      <c r="ADH57" s="0"/>
      <c r="ADI57" s="0"/>
      <c r="ADJ57" s="0"/>
      <c r="ADK57" s="0"/>
      <c r="ADL57" s="0"/>
      <c r="ADM57" s="0"/>
      <c r="ADN57" s="0"/>
      <c r="ADO57" s="0"/>
      <c r="ADP57" s="0"/>
      <c r="ADQ57" s="0"/>
      <c r="ADR57" s="0"/>
      <c r="ADS57" s="0"/>
      <c r="ADT57" s="0"/>
      <c r="ADU57" s="0"/>
      <c r="ADV57" s="0"/>
      <c r="ADW57" s="0"/>
      <c r="ADX57" s="0"/>
      <c r="ADY57" s="0"/>
      <c r="ADZ57" s="0"/>
      <c r="AEA57" s="0"/>
      <c r="AEB57" s="0"/>
      <c r="AEC57" s="0"/>
      <c r="AED57" s="0"/>
      <c r="AEE57" s="0"/>
      <c r="AEF57" s="0"/>
      <c r="AEG57" s="0"/>
      <c r="AEH57" s="0"/>
      <c r="AEI57" s="0"/>
      <c r="AEJ57" s="0"/>
      <c r="AEK57" s="0"/>
      <c r="AEL57" s="0"/>
      <c r="AEM57" s="0"/>
      <c r="AEN57" s="0"/>
      <c r="AEO57" s="0"/>
      <c r="AEP57" s="0"/>
      <c r="AEQ57" s="0"/>
      <c r="AER57" s="0"/>
      <c r="AES57" s="0"/>
      <c r="AET57" s="0"/>
      <c r="AEU57" s="0"/>
      <c r="AEV57" s="0"/>
      <c r="AEW57" s="0"/>
      <c r="AEX57" s="0"/>
      <c r="AEY57" s="0"/>
      <c r="AEZ57" s="0"/>
      <c r="AFA57" s="0"/>
      <c r="AFB57" s="0"/>
      <c r="AFC57" s="0"/>
      <c r="AFD57" s="0"/>
      <c r="AFE57" s="0"/>
      <c r="AFF57" s="0"/>
      <c r="AFG57" s="0"/>
      <c r="AFH57" s="0"/>
      <c r="AFI57" s="0"/>
      <c r="AFJ57" s="0"/>
      <c r="AFK57" s="0"/>
      <c r="AFL57" s="0"/>
      <c r="AFM57" s="0"/>
      <c r="AFN57" s="0"/>
      <c r="AFO57" s="0"/>
      <c r="AFP57" s="0"/>
      <c r="AFQ57" s="0"/>
      <c r="AFR57" s="0"/>
      <c r="AFS57" s="0"/>
      <c r="AFT57" s="0"/>
      <c r="AFU57" s="0"/>
      <c r="AFV57" s="0"/>
      <c r="AFW57" s="0"/>
      <c r="AFX57" s="0"/>
      <c r="AFY57" s="0"/>
      <c r="AFZ57" s="0"/>
      <c r="AGA57" s="0"/>
      <c r="AGB57" s="0"/>
      <c r="AGC57" s="0"/>
      <c r="AGD57" s="0"/>
      <c r="AGE57" s="0"/>
      <c r="AGF57" s="0"/>
      <c r="AGG57" s="0"/>
      <c r="AGH57" s="0"/>
      <c r="AGI57" s="0"/>
      <c r="AGJ57" s="0"/>
      <c r="AGK57" s="0"/>
      <c r="AGL57" s="0"/>
      <c r="AGM57" s="0"/>
      <c r="AGN57" s="0"/>
      <c r="AGO57" s="0"/>
      <c r="AGP57" s="0"/>
      <c r="AGQ57" s="0"/>
      <c r="AGR57" s="0"/>
      <c r="AGS57" s="0"/>
      <c r="AGT57" s="0"/>
      <c r="AGU57" s="0"/>
      <c r="AGV57" s="0"/>
      <c r="AGW57" s="0"/>
      <c r="AGX57" s="0"/>
      <c r="AGY57" s="0"/>
      <c r="AGZ57" s="0"/>
      <c r="AHA57" s="0"/>
      <c r="AHB57" s="0"/>
      <c r="AHC57" s="0"/>
      <c r="AHD57" s="0"/>
      <c r="AHE57" s="0"/>
      <c r="AHF57" s="0"/>
      <c r="AHG57" s="0"/>
      <c r="AHH57" s="0"/>
      <c r="AHI57" s="0"/>
      <c r="AHJ57" s="0"/>
      <c r="AHK57" s="0"/>
      <c r="AHL57" s="0"/>
      <c r="AHM57" s="0"/>
      <c r="AHN57" s="0"/>
      <c r="AHO57" s="0"/>
      <c r="AHP57" s="0"/>
      <c r="AHQ57" s="0"/>
      <c r="AHR57" s="0"/>
      <c r="AHS57" s="0"/>
      <c r="AHT57" s="0"/>
      <c r="AHU57" s="0"/>
      <c r="AHV57" s="0"/>
      <c r="AHW57" s="0"/>
      <c r="AHX57" s="0"/>
      <c r="AHY57" s="0"/>
      <c r="AHZ57" s="0"/>
      <c r="AIA57" s="0"/>
      <c r="AIB57" s="0"/>
      <c r="AIC57" s="0"/>
      <c r="AID57" s="0"/>
      <c r="AIE57" s="0"/>
      <c r="AIF57" s="0"/>
      <c r="AIG57" s="0"/>
      <c r="AIH57" s="0"/>
      <c r="AII57" s="0"/>
      <c r="AIJ57" s="0"/>
      <c r="AIK57" s="0"/>
      <c r="AIL57" s="0"/>
      <c r="AIM57" s="0"/>
      <c r="AIN57" s="0"/>
      <c r="AIO57" s="0"/>
      <c r="AIP57" s="0"/>
      <c r="AIQ57" s="0"/>
      <c r="AIR57" s="0"/>
      <c r="AIS57" s="0"/>
      <c r="AIT57" s="0"/>
      <c r="AIU57" s="0"/>
      <c r="AIV57" s="0"/>
      <c r="AIW57" s="0"/>
      <c r="AIX57" s="0"/>
      <c r="AIY57" s="0"/>
      <c r="AIZ57" s="0"/>
      <c r="AJA57" s="0"/>
      <c r="AJB57" s="0"/>
      <c r="AJC57" s="0"/>
      <c r="AJD57" s="0"/>
      <c r="AJE57" s="0"/>
      <c r="AJF57" s="0"/>
      <c r="AJG57" s="0"/>
      <c r="AJH57" s="0"/>
      <c r="AJI57" s="0"/>
      <c r="AJJ57" s="0"/>
      <c r="AJK57" s="0"/>
      <c r="AJL57" s="0"/>
      <c r="AJM57" s="0"/>
      <c r="AJN57" s="0"/>
      <c r="AJO57" s="0"/>
      <c r="AJP57" s="0"/>
      <c r="AJQ57" s="0"/>
      <c r="AJR57" s="0"/>
      <c r="AJS57" s="0"/>
      <c r="AJT57" s="0"/>
      <c r="AJU57" s="0"/>
      <c r="AJV57" s="0"/>
      <c r="AJW57" s="0"/>
      <c r="AJX57" s="0"/>
      <c r="AJY57" s="0"/>
      <c r="AJZ57" s="0"/>
      <c r="AKA57" s="0"/>
      <c r="AKB57" s="0"/>
      <c r="AKC57" s="0"/>
      <c r="AKD57" s="0"/>
      <c r="AKE57" s="0"/>
      <c r="AKF57" s="0"/>
      <c r="AKG57" s="0"/>
      <c r="AKH57" s="0"/>
      <c r="AKI57" s="0"/>
      <c r="AKJ57" s="0"/>
      <c r="AKK57" s="0"/>
      <c r="AKL57" s="0"/>
      <c r="AKM57" s="0"/>
      <c r="AKN57" s="0"/>
      <c r="AKO57" s="0"/>
      <c r="AKP57" s="0"/>
      <c r="AKQ57" s="0"/>
      <c r="AKR57" s="0"/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</row>
    <row r="58" s="92" customFormat="true" ht="15.9" hidden="false" customHeight="true" outlineLevel="0" collapsed="false">
      <c r="A58" s="84"/>
      <c r="B58" s="85"/>
      <c r="C58" s="86"/>
      <c r="D58" s="87" t="s">
        <v>118</v>
      </c>
      <c r="E58" s="87"/>
      <c r="F58" s="81" t="n">
        <f aca="false">F57*1.2559</f>
        <v>70826.920065</v>
      </c>
      <c r="G58" s="88"/>
      <c r="H58" s="88"/>
      <c r="I58" s="89"/>
      <c r="J58" s="90"/>
      <c r="K58" s="91"/>
      <c r="AMH58" s="93"/>
      <c r="AMI58" s="0"/>
      <c r="AMJ58" s="0"/>
    </row>
  </sheetData>
  <mergeCells count="5">
    <mergeCell ref="A1:F1"/>
    <mergeCell ref="A2:F2"/>
    <mergeCell ref="A8:F8"/>
    <mergeCell ref="D57:E57"/>
    <mergeCell ref="D58:E58"/>
  </mergeCells>
  <printOptions headings="false" gridLines="false" gridLinesSet="true" horizontalCentered="tru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550</TotalTime>
  <Application>LibreOffice/4.4.5.2$Windows_x86 LibreOffice_project/a22f674fd25a3b6f45bdebf25400ed2adff0ff99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2012-09-27T20:30:24Z</dcterms:created>
  <dc:creator>Eberton</dc:creator>
  <dc:language>pt-BR</dc:language>
  <cp:lastPrinted>2016-10-21T16:40:47Z</cp:lastPrinted>
  <dcterms:modified xsi:type="dcterms:W3CDTF">2016-10-28T13:25:00Z</dcterms:modified>
  <cp:revision>738</cp:revision>
</cp:coreProperties>
</file>