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retiva e Preventiva onerada" sheetId="1" state="visible" r:id="rId2"/>
  </sheets>
  <definedNames>
    <definedName function="false" hidden="false" localSheetId="0" name="_xlnm.Print_Area" vbProcedure="false">'Corretiva e Preventiva onerada'!$A$1:$O$254</definedName>
    <definedName function="false" hidden="false" localSheetId="0" name="_xlnm.Print_Titles" vbProcedure="false">'Corretiva e Preventiva onerada'!$1:$13</definedName>
    <definedName function="false" hidden="true" localSheetId="0" name="_xlnm._FilterDatabase" vbProcedure="false">'Corretiva e Preventiva onerada'!$A$1:$R$764</definedName>
    <definedName function="false" hidden="false" localSheetId="0" name="_xlnm.Print_Titles" vbProcedure="false">'Corretiva e Preventiva onerada'!$1:$13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<sst xmlns="http://schemas.openxmlformats.org/spreadsheetml/2006/main" count="963" uniqueCount="545">
  <si>
    <t xml:space="preserve">MODELO DE PROPOSTA</t>
  </si>
  <si>
    <t xml:space="preserve">DESCRIÇÃO:</t>
  </si>
  <si>
    <t xml:space="preserve">Estimativa para Manutenção predial em todas as procuradorias.</t>
  </si>
  <si>
    <t xml:space="preserve">LOCAL</t>
  </si>
  <si>
    <t xml:space="preserve">PR-MS / PRM-DOURADOS / PRM-NAVIRAÍ / PRM-CORUMBÁ / PRM-TRÊS LAGOAS</t>
  </si>
  <si>
    <t xml:space="preserve">ASSESSORIA ESPECIAL DE ENGENHARIA</t>
  </si>
  <si>
    <t xml:space="preserve">Eng. Civil: Marco Aurélio Hiramatsu Mimura - CREA 9058-D/MS</t>
  </si>
  <si>
    <t xml:space="preserve">DATA BASE:</t>
  </si>
  <si>
    <t xml:space="preserve">SINAPI JULHO DE 2021 (ONERADO)</t>
  </si>
  <si>
    <t xml:space="preserve">PR-MS</t>
  </si>
  <si>
    <t xml:space="preserve">PRM-DOURADOS</t>
  </si>
  <si>
    <t xml:space="preserve">PRM-NAVIRAÍ</t>
  </si>
  <si>
    <t xml:space="preserve">PRM-CORUMBÁ</t>
  </si>
  <si>
    <t xml:space="preserve">PRM-TRÊS LAGOAS</t>
  </si>
  <si>
    <t xml:space="preserve">CÓDIGO</t>
  </si>
  <si>
    <t xml:space="preserve">DESCRIÇÃO</t>
  </si>
  <si>
    <t xml:space="preserve">UND</t>
  </si>
  <si>
    <t xml:space="preserve"> (R$) UNIT.</t>
  </si>
  <si>
    <t xml:space="preserve">QUANT.</t>
  </si>
  <si>
    <t xml:space="preserve"> (R$) TOTAL</t>
  </si>
  <si>
    <t xml:space="preserve">CLASSIFICAÇÃO</t>
  </si>
  <si>
    <t xml:space="preserve">DESONERADO</t>
  </si>
  <si>
    <t xml:space="preserve">01</t>
  </si>
  <si>
    <t xml:space="preserve">MANUTENÇÃO CORRETIVA - COBERTURA</t>
  </si>
  <si>
    <t xml:space="preserve">88323</t>
  </si>
  <si>
    <t xml:space="preserve">TELHADISTA COM ENCARGOS COMPLEMENTARES</t>
  </si>
  <si>
    <t xml:space="preserve">H</t>
  </si>
  <si>
    <t xml:space="preserve">22,54</t>
  </si>
  <si>
    <t xml:space="preserve">COBERTURA</t>
  </si>
  <si>
    <t xml:space="preserve">88278</t>
  </si>
  <si>
    <t xml:space="preserve">MONTADOR DE ESTRUTURA METÁLICA COM ENCARGOS COMPLEMENTARES</t>
  </si>
  <si>
    <t xml:space="preserve">19,93</t>
  </si>
  <si>
    <t xml:space="preserve">94229</t>
  </si>
  <si>
    <t xml:space="preserve">CALHA EM CHAPA DE AÇO GALVANIZADO NÚMERO 24, DESENVOLVIMENTO DE 100 CM, INCLUSO TRANSPORTE VERTICAL. AF_07/2019</t>
  </si>
  <si>
    <t xml:space="preserve">M</t>
  </si>
  <si>
    <t xml:space="preserve">202,07</t>
  </si>
  <si>
    <t xml:space="preserve">94231</t>
  </si>
  <si>
    <t xml:space="preserve">RUFO EM CHAPA DE AÇO GALVANIZADO NÚMERO 24, CORTE DE 25 CM, INCLUSO TRANSPORTE VERTICAL. AF_07/2019</t>
  </si>
  <si>
    <t xml:space="preserve">60,27</t>
  </si>
  <si>
    <t xml:space="preserve">02</t>
  </si>
  <si>
    <t xml:space="preserve">MANUTENÇÃO CORRETIVA - ELÉTRICA</t>
  </si>
  <si>
    <t xml:space="preserve">97610</t>
  </si>
  <si>
    <t xml:space="preserve">LÂMPADA COMPACTA DE LED 10 W, BASE E27 - FORNECIMENTO E INSTALAÇÃO. AF_02/2020</t>
  </si>
  <si>
    <t xml:space="preserve">UN</t>
  </si>
  <si>
    <t xml:space="preserve">17,02</t>
  </si>
  <si>
    <t xml:space="preserve">ELÉTRICA</t>
  </si>
  <si>
    <t xml:space="preserve">88247</t>
  </si>
  <si>
    <t xml:space="preserve">AUXILIAR DE ELETRICISTA COM ENCARGOS COMPLEMENTARES</t>
  </si>
  <si>
    <t xml:space="preserve">18,28</t>
  </si>
  <si>
    <t xml:space="preserve">91924</t>
  </si>
  <si>
    <t xml:space="preserve">CABO DE COBRE FLEXÍVEL ISOLADO, 1,5 MM², ANTI-CHAMA 450/750 V, PARA CIRCUITOS TERMINAIS - FORNECIMENTO E INSTALAÇÃO. AF_12/2015</t>
  </si>
  <si>
    <t xml:space="preserve">2,78</t>
  </si>
  <si>
    <t xml:space="preserve">91932</t>
  </si>
  <si>
    <t xml:space="preserve">CABO DE COBRE FLEXÍVEL ISOLADO, 10 MM², ANTI-CHAMA 450/750 V, PARA CIRCUITOS TERMINAIS - FORNECIMENTO E INSTALAÇÃO. AF_12/2015</t>
  </si>
  <si>
    <t xml:space="preserve">15,33</t>
  </si>
  <si>
    <t xml:space="preserve">91934</t>
  </si>
  <si>
    <t xml:space="preserve">CABO DE COBRE FLEXÍVEL ISOLADO, 16 MM², ANTI-CHAMA 450/750 V, PARA CIRCUITOS TERMINAIS - FORNECIMENTO E INSTALAÇÃO. AF_12/2015</t>
  </si>
  <si>
    <t xml:space="preserve">23,46</t>
  </si>
  <si>
    <t xml:space="preserve">91926</t>
  </si>
  <si>
    <t xml:space="preserve">CABO DE COBRE FLEXÍVEL ISOLADO, 2,5 MM², ANTI-CHAMA 450/750 V, PARA CIRCUITOS TERMINAIS - FORNECIMENTO E INSTALAÇÃO. AF_12/2015</t>
  </si>
  <si>
    <t xml:space="preserve">4,10</t>
  </si>
  <si>
    <t xml:space="preserve">91928</t>
  </si>
  <si>
    <t xml:space="preserve">CABO DE COBRE FLEXÍVEL ISOLADO, 4 MM², ANTI-CHAMA 450/750 V, PARA CIRCUITOS TERMINAIS - FORNECIMENTO E INSTALAÇÃO. AF_12/2015</t>
  </si>
  <si>
    <t xml:space="preserve">6,74</t>
  </si>
  <si>
    <t xml:space="preserve">91931</t>
  </si>
  <si>
    <t xml:space="preserve">CABO DE COBRE FLEXÍVEL ISOLADO, 6 MM², ANTI-CHAMA 0,6/1,0 KV, PARA CIRCUITOS TERMINAIS - FORNECIMENTO E INSTALAÇÃO. AF_12/2015</t>
  </si>
  <si>
    <t xml:space="preserve">10,42</t>
  </si>
  <si>
    <t xml:space="preserve">91930</t>
  </si>
  <si>
    <t xml:space="preserve">CABO DE COBRE FLEXÍVEL ISOLADO, 6 MM², ANTI-CHAMA 450/750 V, PARA CIRCUITOS TERMINAIS - FORNECIMENTO E INSTALAÇÃO. AF_12/2015</t>
  </si>
  <si>
    <t xml:space="preserve">9,26</t>
  </si>
  <si>
    <t xml:space="preserve">91941</t>
  </si>
  <si>
    <t xml:space="preserve">CAIXA RETANGULAR 4" X 2" BAIXA (0,30 M DO PISO), PVC, INSTALADA EM PAREDE - FORNECIMENTO E INSTALAÇÃO. AF_12/2015</t>
  </si>
  <si>
    <t xml:space="preserve">8,86</t>
  </si>
  <si>
    <t xml:space="preserve">91893</t>
  </si>
  <si>
    <t xml:space="preserve">CURVA 90 GRAUS PARA ELETRODUTO, PVC, ROSCÁVEL, DN 32 MM (1"), PARA CIRCUITOS TERMINAIS, INSTALADA EM FORRO - FORNECIMENTO E INSTALAÇÃO. AF_12/2015</t>
  </si>
  <si>
    <t xml:space="preserve">12,76</t>
  </si>
  <si>
    <t xml:space="preserve">93662</t>
  </si>
  <si>
    <t xml:space="preserve">DISJUNTOR BIPOLAR TIPO DIN, CORRENTE NOMINAL DE 20A - FORNECIMENTO E INSTALAÇÃO. AF_10/2020</t>
  </si>
  <si>
    <t xml:space="preserve">56,24</t>
  </si>
  <si>
    <t xml:space="preserve">93664</t>
  </si>
  <si>
    <t xml:space="preserve">DISJUNTOR BIPOLAR TIPO DIN, CORRENTE NOMINAL DE 32A - FORNECIMENTO E INSTALAÇÃO. AF_10/2020</t>
  </si>
  <si>
    <t xml:space="preserve">58,81</t>
  </si>
  <si>
    <t xml:space="preserve">93655</t>
  </si>
  <si>
    <t xml:space="preserve">DISJUNTOR MONOPOLAR TIPO DIN, CORRENTE NOMINAL DE 20A - FORNECIMENTO E INSTALAÇÃO. AF_10/2020</t>
  </si>
  <si>
    <t xml:space="preserve">12,43</t>
  </si>
  <si>
    <t xml:space="preserve">93673</t>
  </si>
  <si>
    <t xml:space="preserve">DISJUNTOR TRIPOLAR TIPO DIN, CORRENTE NOMINAL DE 50A - FORNECIMENTO E INSTALAÇÃO. AF_10/2020</t>
  </si>
  <si>
    <t xml:space="preserve">88,55</t>
  </si>
  <si>
    <t xml:space="preserve">88264</t>
  </si>
  <si>
    <t xml:space="preserve">ELETRICISTA COM ENCARGOS COMPLEMENTARES</t>
  </si>
  <si>
    <t xml:space="preserve">23,72</t>
  </si>
  <si>
    <t xml:space="preserve">95749</t>
  </si>
  <si>
    <t xml:space="preserve">ELETRODUTO DE AÇO GALVANIZADO, CLASSE LEVE, DN 20 MM (3/4), APARENTE, INSTALADO EM PAREDE - FORNECIMENTO E INSTALAÇÃO. AF_11/2016_P</t>
  </si>
  <si>
    <t xml:space="preserve">26,13</t>
  </si>
  <si>
    <t xml:space="preserve">95750</t>
  </si>
  <si>
    <t xml:space="preserve">ELETRODUTO DE AÇO GALVANIZADO, CLASSE LEVE, DN 25 MM (1), APARENTE, INSTALADO EM PAREDE - FORNECIMENTO E INSTALAÇÃO. AF_11/2016_P</t>
  </si>
  <si>
    <t xml:space="preserve">31,04</t>
  </si>
  <si>
    <t xml:space="preserve">95746</t>
  </si>
  <si>
    <t xml:space="preserve">ELETRODUTO DE AÇO GALVANIZADO, CLASSE LEVE, DN 25 MM (1), APARENTE, INSTALADO EM TETO - FORNECIMENTO E INSTALAÇÃO. AF_11/2016_P</t>
  </si>
  <si>
    <t xml:space="preserve">25,35</t>
  </si>
  <si>
    <t xml:space="preserve">91835</t>
  </si>
  <si>
    <t xml:space="preserve">ELETRODUTO FLEXÍVEL CORRUGADO REFORÇADO, PVC, DN 25 MM (3/4"), PARA CIRCUITOS TERMINAIS, INSTALADO EM FORRO - FORNECIMENTO E INSTALAÇÃO. AF_12/2015</t>
  </si>
  <si>
    <t xml:space="preserve">8,81</t>
  </si>
  <si>
    <t xml:space="preserve">97667</t>
  </si>
  <si>
    <t xml:space="preserve">ELETRODUTO FLEXÍVEL CORRUGADO, PEAD, DN 50 (1 ½)  - FORNECIMENTO E INSTALAÇÃO. AF_04/2016</t>
  </si>
  <si>
    <t xml:space="preserve">6,61</t>
  </si>
  <si>
    <t xml:space="preserve">91831</t>
  </si>
  <si>
    <t xml:space="preserve">ELETRODUTO FLEXÍVEL CORRUGADO, PVC, DN 20 MM (1/2"), PARA CIRCUITOS TERMINAIS, INSTALADO EM FORRO - FORNECIMENTO E INSTALAÇÃO. AF_12/2015</t>
  </si>
  <si>
    <t xml:space="preserve">6,82</t>
  </si>
  <si>
    <t xml:space="preserve">91834</t>
  </si>
  <si>
    <t xml:space="preserve">ELETRODUTO FLEXÍVEL CORRUGADO, PVC, DN 25 MM (3/4"), PARA CIRCUITOS TERMINAIS, INSTALADO EM FORRO - FORNECIMENTO E INSTALAÇÃO. AF_12/2015</t>
  </si>
  <si>
    <t xml:space="preserve">7,62</t>
  </si>
  <si>
    <t xml:space="preserve">91854</t>
  </si>
  <si>
    <t xml:space="preserve">ELETRODUTO FLEXÍVEL CORRUGADO, PVC, DN 25 MM (3/4"), PARA CIRCUITOS TERMINAIS, INSTALADO EM PAREDE - FORNECIMENTO E INSTALAÇÃO. AF_12/2015</t>
  </si>
  <si>
    <t xml:space="preserve">8,13</t>
  </si>
  <si>
    <t xml:space="preserve">91864</t>
  </si>
  <si>
    <t xml:space="preserve">ELETRODUTO RÍGIDO ROSCÁVEL, PVC, DN 32 MM (1"), PARA CIRCUITOS TERMINAIS, INSTALADO EM FORRO - FORNECIMENTO E INSTALAÇÃO. AF_12/2015</t>
  </si>
  <si>
    <t xml:space="preserve">13,10</t>
  </si>
  <si>
    <t xml:space="preserve">88266</t>
  </si>
  <si>
    <t xml:space="preserve">ELETROTÉCNICO COM ENCARGOS COMPLEMENTARES</t>
  </si>
  <si>
    <t xml:space="preserve">35,18</t>
  </si>
  <si>
    <t xml:space="preserve">91677</t>
  </si>
  <si>
    <t xml:space="preserve">ENGENHEIRO ELETRICISTA COM ENCARGOS COMPLEMENTARES</t>
  </si>
  <si>
    <t xml:space="preserve">95,62</t>
  </si>
  <si>
    <t xml:space="preserve">95541</t>
  </si>
  <si>
    <t xml:space="preserve">FIXAÇÃO UTILIZANDO PARAFUSO E BUCHA DE NYLON, SOMENTE MÃO DE OBRA. AF_10/2016</t>
  </si>
  <si>
    <t xml:space="preserve">3,73</t>
  </si>
  <si>
    <t xml:space="preserve">96985</t>
  </si>
  <si>
    <t xml:space="preserve">HASTE DE ATERRAMENTO 5/8  PARA SPDA - FORNECIMENTO E INSTALAÇÃO. AF_12/2017</t>
  </si>
  <si>
    <t xml:space="preserve">65,84</t>
  </si>
  <si>
    <t xml:space="preserve">92023</t>
  </si>
  <si>
    <t xml:space="preserve">INTERRUPTOR SIMPLES (1 MÓDULO) COM 1 TOMADA DE EMBUTIR 2P+T 10 A,  INCLUINDO SUPORTE E PLACA - FORNECIMENTO E INSTALAÇÃO. AF_12/2015</t>
  </si>
  <si>
    <t xml:space="preserve">42,39</t>
  </si>
  <si>
    <t xml:space="preserve">91953</t>
  </si>
  <si>
    <t xml:space="preserve">INTERRUPTOR SIMPLES (1 MÓDULO), 10A/250V, INCLUINDO SUPORTE E PLACA - FORNECIMENTO E INSTALAÇÃO. AF_12/2015</t>
  </si>
  <si>
    <t xml:space="preserve">23,98</t>
  </si>
  <si>
    <t xml:space="preserve">91959</t>
  </si>
  <si>
    <t xml:space="preserve">INTERRUPTOR SIMPLES (2 MÓDULOS), 10A/250V, INCLUINDO SUPORTE E PLACA - FORNECIMENTO E INSTALAÇÃO. AF_12/2015</t>
  </si>
  <si>
    <t xml:space="preserve">37,97</t>
  </si>
  <si>
    <t xml:space="preserve">97599</t>
  </si>
  <si>
    <t xml:space="preserve">LUMINÁRIA DE EMERGÊNCIA, COM 30 LÂMPADAS LED DE 2 W, SEM REATOR - FORNECIMENTO E INSTALAÇÃO. AF_02/2020</t>
  </si>
  <si>
    <t xml:space="preserve">28,22</t>
  </si>
  <si>
    <t xml:space="preserve">97586</t>
  </si>
  <si>
    <t xml:space="preserve">LUMINÁRIA TIPO CALHA, DE SOBREPOR, COM 2 LÂMPADAS TUBULARES FLUORESCENTES DE 36 W, COM REATOR DE PARTIDA RÁPIDA - FORNECIMENTO E INSTALAÇÃO. AF_02/2020</t>
  </si>
  <si>
    <t xml:space="preserve">143,29</t>
  </si>
  <si>
    <t xml:space="preserve">95734</t>
  </si>
  <si>
    <t xml:space="preserve">LUVA PARA ELETRODUTO, PVC, SOLDÁVEL, DN 32 MM (1), APARENTE, INSTALADA EM TETO - FORNECIMENTO E INSTALAÇÃO. AF_11/2016_P</t>
  </si>
  <si>
    <t xml:space="preserve">7,10</t>
  </si>
  <si>
    <t xml:space="preserve">97660</t>
  </si>
  <si>
    <t xml:space="preserve">REMOÇÃO DE INTERRUPTORES/TOMADAS ELÉTRICAS, DE FORMA MANUAL, SEM REAPROVEITAMENTO. AF_12/2017</t>
  </si>
  <si>
    <t xml:space="preserve">0,54</t>
  </si>
  <si>
    <t xml:space="preserve">91947</t>
  </si>
  <si>
    <t xml:space="preserve">SUPORTE PARAFUSADO COM PLACA DE ENCAIXE 4" X 2" BAIXO (0,30 M DO PISO) PARA PONTO ELÉTRICO - FORNECIMENTO E INSTALAÇÃO. AF_12/2015</t>
  </si>
  <si>
    <t xml:space="preserve">6,62</t>
  </si>
  <si>
    <t xml:space="preserve">91946</t>
  </si>
  <si>
    <t xml:space="preserve">SUPORTE PARAFUSADO COM PLACA DE ENCAIXE 4" X 2" MÉDIO (1,30 M DO PISO) PARA PONTO ELÉTRICO - FORNECIMENTO E INSTALAÇÃO. AF_12/2015</t>
  </si>
  <si>
    <t xml:space="preserve">7,48</t>
  </si>
  <si>
    <t xml:space="preserve">91992</t>
  </si>
  <si>
    <t xml:space="preserve">TOMADA ALTA DE EMBUTIR (1 MÓDULO), 2P+T 10 A, INCLUINDO SUPORTE E PLACA - FORNECIMENTO E INSTALAÇÃO. AF_12/2015</t>
  </si>
  <si>
    <t xml:space="preserve">36,34</t>
  </si>
  <si>
    <t xml:space="preserve">91993</t>
  </si>
  <si>
    <t xml:space="preserve">TOMADA ALTA DE EMBUTIR (1 MÓDULO), 2P+T 20 A, INCLUINDO SUPORTE E PLACA - FORNECIMENTO E INSTALAÇÃO. AF_12/2015</t>
  </si>
  <si>
    <t xml:space="preserve">38,59</t>
  </si>
  <si>
    <t xml:space="preserve">92000</t>
  </si>
  <si>
    <t xml:space="preserve">TOMADA BAIXA DE EMBUTIR (1 MÓDULO), 2P+T 10 A, INCLUINDO SUPORTE E PLACA - FORNECIMENTO E INSTALAÇÃO. AF_12/2015</t>
  </si>
  <si>
    <t xml:space="preserve">25,38</t>
  </si>
  <si>
    <t xml:space="preserve">92001</t>
  </si>
  <si>
    <t xml:space="preserve">TOMADA BAIXA DE EMBUTIR (1 MÓDULO), 2P+T 20 A, INCLUINDO SUPORTE E PLACA - FORNECIMENTO E INSTALAÇÃO. AF_12/2015</t>
  </si>
  <si>
    <t xml:space="preserve">27,63</t>
  </si>
  <si>
    <t xml:space="preserve">92008</t>
  </si>
  <si>
    <t xml:space="preserve">TOMADA BAIXA DE EMBUTIR (2 MÓDULOS), 2P+T 10 A, INCLUINDO SUPORTE E PLACA - FORNECIMENTO E INSTALAÇÃO. AF_12/2015</t>
  </si>
  <si>
    <t xml:space="preserve">40,73</t>
  </si>
  <si>
    <t xml:space="preserve">92009</t>
  </si>
  <si>
    <t xml:space="preserve">TOMADA BAIXA DE EMBUTIR (2 MÓDULOS), 2P+T 20 A, INCLUINDO SUPORTE E PLACA - FORNECIMENTO E INSTALAÇÃO. AF_12/2015</t>
  </si>
  <si>
    <t xml:space="preserve">45,23</t>
  </si>
  <si>
    <t xml:space="preserve">92019</t>
  </si>
  <si>
    <t xml:space="preserve">TOMADA BAIXA DE EMBUTIR (4 MÓDULOS), 2P+T 10 A, INCLUINDO SUPORTE E PLACA - FORNECIMENTO E INSTALAÇÃO. AF_12/2015</t>
  </si>
  <si>
    <t xml:space="preserve">76,45</t>
  </si>
  <si>
    <t xml:space="preserve">98307</t>
  </si>
  <si>
    <t xml:space="preserve">TOMADA DE REDE RJ45 - FORNECIMENTO E INSTALAÇÃO. AF_11/2019</t>
  </si>
  <si>
    <t xml:space="preserve">45,41</t>
  </si>
  <si>
    <t xml:space="preserve">91996</t>
  </si>
  <si>
    <t xml:space="preserve">TOMADA MÉDIA DE EMBUTIR (1 MÓDULO), 2P+T 10 A, INCLUINDO SUPORTE E PLACA - FORNECIMENTO E INSTALAÇÃO. AF_12/2015</t>
  </si>
  <si>
    <t xml:space="preserve">28,45</t>
  </si>
  <si>
    <t xml:space="preserve">91997</t>
  </si>
  <si>
    <t xml:space="preserve">TOMADA MÉDIA DE EMBUTIR (1 MÓDULO), 2P+T 20 A, INCLUINDO SUPORTE E PLACA - FORNECIMENTO E INSTALAÇÃO. AF_12/2015</t>
  </si>
  <si>
    <t xml:space="preserve">30,70</t>
  </si>
  <si>
    <t xml:space="preserve">92005</t>
  </si>
  <si>
    <t xml:space="preserve">TOMADA MÉDIA DE EMBUTIR (2 MÓDULOS), 2P+T 20 A, INCLUINDO SUPORTE E PLACA - FORNECIMENTO E INSTALAÇÃO. AF_12/2015</t>
  </si>
  <si>
    <t xml:space="preserve">51,36</t>
  </si>
  <si>
    <t xml:space="preserve">97329</t>
  </si>
  <si>
    <t xml:space="preserve">TUBO EM COBRE FLEXÍVEL, DN 1/2", COM ISOLAMENTO, INSTALADO EM RAMAL DE ALIMENTAÇÃO DE AR CONDICIONADO COM CONDENSADORA INDIVIDUAL  FORNECIMENTO E INSTALAÇÃO. AF_12/2015</t>
  </si>
  <si>
    <t xml:space="preserve">49,56</t>
  </si>
  <si>
    <t xml:space="preserve">97328</t>
  </si>
  <si>
    <t xml:space="preserve">TUBO EM COBRE FLEXÍVEL, DN 3/8", COM ISOLAMENTO, INSTALADO EM RAMAL DE ALIMENTAÇÃO DE AR CONDICIONADO COM CONDENSADORA INDIVIDUAL  FORNECIMENTO E INSTALAÇÃO. AF_12/2015</t>
  </si>
  <si>
    <t xml:space="preserve">40,31</t>
  </si>
  <si>
    <t xml:space="preserve">03</t>
  </si>
  <si>
    <t xml:space="preserve">MANUTENÇÃO CORRETIVA -ESQUADRIAS</t>
  </si>
  <si>
    <t xml:space="preserve">88251</t>
  </si>
  <si>
    <t xml:space="preserve">AUXILIAR DE SERRALHEIRO COM ENCARGOS COMPLEMENTARES</t>
  </si>
  <si>
    <t xml:space="preserve">17,19</t>
  </si>
  <si>
    <t xml:space="preserve">ESQUADRIAS</t>
  </si>
  <si>
    <t xml:space="preserve">99861</t>
  </si>
  <si>
    <t xml:space="preserve">GRADIL EM FERRO FIXADO EM VÃOS DE JANELAS, FORMADO POR BARRAS CHATAS DE 25X4,8 MM. AF_04/2019</t>
  </si>
  <si>
    <t xml:space="preserve">M2</t>
  </si>
  <si>
    <t xml:space="preserve">611,91</t>
  </si>
  <si>
    <t xml:space="preserve">94573</t>
  </si>
  <si>
    <t xml:space="preserve">JANELA DE ALUMÍNIO DE CORRER COM 4 FOLHAS PARA VIDROS, COM VIDROS, BATENTE, ACABAMENTO COM ACETATO OU BRILHANTE E FERRAGENS. EXCLUSIVE ALIZAR E CONTRAMARCO. FORNECIMENTO E INSTALAÇÃO. AF_12/2019</t>
  </si>
  <si>
    <t xml:space="preserve">306,12</t>
  </si>
  <si>
    <t xml:space="preserve">90843</t>
  </si>
  <si>
    <t xml:space="preserve">KIT DE PORTA DE MADEIRA PARA PINTURA, SEMI-OCA (LEVE OU MÉDIA), PADRÃO MÉDIO, 80X210CM, ESPESSURA DE 3,5CM, ITENS INCLUSOS: DOBRADIÇAS, MONTAGEM E INSTALAÇÃO DO BATENTE, FECHADURA COM EXECUÇÃO DO FURO - FORNECIMENTO E INSTALAÇÃO. AF_12/2019</t>
  </si>
  <si>
    <t xml:space="preserve">697,61</t>
  </si>
  <si>
    <t xml:space="preserve">88273</t>
  </si>
  <si>
    <t xml:space="preserve">MARCENEIRO COM ENCARGOS COMPLEMENTARES</t>
  </si>
  <si>
    <t xml:space="preserve">21,46</t>
  </si>
  <si>
    <t xml:space="preserve">100741</t>
  </si>
  <si>
    <t xml:space="preserve">PINTURA COM TINTA ALQUÍDICA DE ACABAMENTO (ESMALTE SINTÉTICO ACETINADO) PULVERIZADA SOBRE SUPERFÍCIES METÁLICAS (EXCETO PERFIL) EXECUTADO EM OBRA (POR DEMÃO). AF_01/2020_P</t>
  </si>
  <si>
    <t xml:space="preserve">18,11</t>
  </si>
  <si>
    <t xml:space="preserve">100702</t>
  </si>
  <si>
    <t xml:space="preserve">PORTA DE CORRER DE ALUMÍNIO, COM DUAS FOLHAS PARA VIDRO, INCLUSO VIDRO LISO INCOLOR, FECHADURA E PUXADOR, SEM ALIZAR. AF_12/2019</t>
  </si>
  <si>
    <t xml:space="preserve">419,14</t>
  </si>
  <si>
    <t xml:space="preserve">90821</t>
  </si>
  <si>
    <t xml:space="preserve">PORTA DE MADEIRA PARA PINTURA, SEMI-OCA (LEVE OU MÉDIA), 70X210CM, ESPESSURA DE 3,5CM, INCLUSO DOBRADIÇAS - FORNECIMENTO E INSTALAÇÃO. AF_12/2019</t>
  </si>
  <si>
    <t xml:space="preserve">225,57</t>
  </si>
  <si>
    <t xml:space="preserve">88315</t>
  </si>
  <si>
    <t xml:space="preserve">SERRALHEIRO COM ENCARGOS COMPLEMENTARES</t>
  </si>
  <si>
    <t xml:space="preserve">21,18</t>
  </si>
  <si>
    <t xml:space="preserve">88317</t>
  </si>
  <si>
    <t xml:space="preserve">SOLDADOR COM ENCARGOS COMPLEMENTARES</t>
  </si>
  <si>
    <t xml:space="preserve">21,86</t>
  </si>
  <si>
    <t xml:space="preserve">88325</t>
  </si>
  <si>
    <t xml:space="preserve">VIDRACEIRO COM ENCARGOS COMPLEMENTARES</t>
  </si>
  <si>
    <t xml:space="preserve">18,67</t>
  </si>
  <si>
    <t xml:space="preserve">04</t>
  </si>
  <si>
    <t xml:space="preserve">MANUTENÇÃO CORRETIVA - HIDRÁULICA</t>
  </si>
  <si>
    <t xml:space="preserve">86877</t>
  </si>
  <si>
    <t xml:space="preserve">VÁLVULA EM METAL CROMADO 1.1/2 X 1.1/2 PARA TANQUE OU LAVATÓRIO, COM OU SEM LADRÃO - FORNECIMENTO E INSTALAÇÃO. AF_01/2020</t>
  </si>
  <si>
    <t xml:space="preserve">26,89</t>
  </si>
  <si>
    <t xml:space="preserve">HIDRÁULICA</t>
  </si>
  <si>
    <t xml:space="preserve">88248</t>
  </si>
  <si>
    <t xml:space="preserve">AUXILIAR DE ENCANADOR OU BOMBEIRO HIDRÁULICO COM ENCARGOS COMPLEMENTARES</t>
  </si>
  <si>
    <t xml:space="preserve">16,17</t>
  </si>
  <si>
    <t xml:space="preserve">88267</t>
  </si>
  <si>
    <t xml:space="preserve">ENCANADOR OU BOMBEIRO HIDRÁULICO COM ENCARGOS COMPLEMENTARES</t>
  </si>
  <si>
    <t xml:space="preserve">20,81</t>
  </si>
  <si>
    <t xml:space="preserve">89972</t>
  </si>
  <si>
    <t xml:space="preserve">KIT DE REGISTRO DE GAVETA BRUTO DE LATÃO ¾", INCLUSIVE CONEXÕES, ROSCÁVEL, INSTALADO EM RAMAL DE ÁGUA FRIA - FORNECIMENTO E INSTALAÇÃO. AF_12/2014</t>
  </si>
  <si>
    <t xml:space="preserve">40,13</t>
  </si>
  <si>
    <t xml:space="preserve">5795</t>
  </si>
  <si>
    <t xml:space="preserve">MARTELETE OU ROMPEDOR PNEUMÁTICO MANUAL, 28 KG, COM SILENCIADOR - CHP DIURNO. AF_07/2016</t>
  </si>
  <si>
    <t xml:space="preserve">CHP</t>
  </si>
  <si>
    <t xml:space="preserve">26,76</t>
  </si>
  <si>
    <t xml:space="preserve">86882</t>
  </si>
  <si>
    <t xml:space="preserve">SIFÃO DO TIPO GARRAFA/COPO EM PVC 1.1/4  X 1.1/2 - FORNECIMENTO E INSTALAÇÃO. AF_01/2020</t>
  </si>
  <si>
    <t xml:space="preserve">18,22</t>
  </si>
  <si>
    <t xml:space="preserve">89356</t>
  </si>
  <si>
    <t xml:space="preserve">TUBO, PVC, SOLDÁVEL, DN 25MM, INSTALADO EM RAMAL OU SUB-RAMAL DE ÁGUA - FORNECIMENTO E INSTALAÇÃO. AF_12/2014</t>
  </si>
  <si>
    <t xml:space="preserve">19,51</t>
  </si>
  <si>
    <t xml:space="preserve">86885</t>
  </si>
  <si>
    <t xml:space="preserve">ENGATE FLEXÍVEL EM PLÁSTICO BRANCO, 1/2 X 40CM - FORNECIMENTO E INSTALAÇÃO. AF_01/2020</t>
  </si>
  <si>
    <t xml:space="preserve">86909</t>
  </si>
  <si>
    <t xml:space="preserve">TORNEIRA CROMADA TUBO MÓVEL, DE MESA, 1/2 OU 3/4, PARA PIA DE COZINHA, PADRÃO ALTO - FORNECIMENTO E INSTALAÇÃO. AF_01/2020</t>
  </si>
  <si>
    <t xml:space="preserve">103,05</t>
  </si>
  <si>
    <t xml:space="preserve">86915</t>
  </si>
  <si>
    <t xml:space="preserve">TORNEIRA CROMADA DE MESA, 1/2 OU 3/4, PARA LAVATÓRIO, PADRÃO MÉDIO - FORNECIMENTO E INSTALAÇÃO. AF_01/2020</t>
  </si>
  <si>
    <t xml:space="preserve">86,72</t>
  </si>
  <si>
    <t xml:space="preserve">100849</t>
  </si>
  <si>
    <t xml:space="preserve">ASSENTO SANITÁRIO CONVENCIONAL - FORNECIMENTO E INSTALACAO. AF_01/2020</t>
  </si>
  <si>
    <t xml:space="preserve">36,91</t>
  </si>
  <si>
    <t xml:space="preserve">100864</t>
  </si>
  <si>
    <t xml:space="preserve">BARRA DE APOIO EM "L", EM ACO INOX POLIDO 80 X 80 CM, FIXADA NA PAREDE - FORNECIMENTO E INSTALACAO. AF_01/2020</t>
  </si>
  <si>
    <t xml:space="preserve">584,14</t>
  </si>
  <si>
    <t xml:space="preserve">89353</t>
  </si>
  <si>
    <t xml:space="preserve">REGISTRO DE GAVETA BRUTO, LATÃO, ROSCÁVEL, 3/4", FORNECIDO E INSTALADO EM RAMAL DE ÁGUA. AF_12/2014</t>
  </si>
  <si>
    <t xml:space="preserve">27,67</t>
  </si>
  <si>
    <t xml:space="preserve">90443</t>
  </si>
  <si>
    <t xml:space="preserve">RASGO EM ALVENARIA PARA RAMAIS/ DISTRIBUIÇÃO COM DIAMETROS MENORES OU IGUAIS A 40 MM. AF_05/2015</t>
  </si>
  <si>
    <t xml:space="preserve">10,47</t>
  </si>
  <si>
    <t xml:space="preserve">102111</t>
  </si>
  <si>
    <t xml:space="preserve">BOMBA CENTRÍFUGA, MONOFÁSICA, 0,5 CV OU 0,49 HP, HM 6 A 20 M, Q 1,2 A 8,3 M3/H - FORNECIMENTO E INSTALAÇÃO. AF_12/2020</t>
  </si>
  <si>
    <t xml:space="preserve">798,24</t>
  </si>
  <si>
    <t xml:space="preserve">05</t>
  </si>
  <si>
    <t xml:space="preserve">MANUTENÇÃO CORRETIVA -PINTURA</t>
  </si>
  <si>
    <t xml:space="preserve">100321</t>
  </si>
  <si>
    <t xml:space="preserve">TÉCNICO EM SEGURANÇA DO TRABALHO COM ENCARGOS COMPLEMENTARES</t>
  </si>
  <si>
    <t xml:space="preserve">MES</t>
  </si>
  <si>
    <t xml:space="preserve">5.015,34</t>
  </si>
  <si>
    <t xml:space="preserve">PINTURA</t>
  </si>
  <si>
    <t xml:space="preserve">100306</t>
  </si>
  <si>
    <t xml:space="preserve">ENGENHEIRO CIVIL PLENO COM ENCARGOS COMPLEMENTARES</t>
  </si>
  <si>
    <t xml:space="preserve">105,46</t>
  </si>
  <si>
    <t xml:space="preserve">88497</t>
  </si>
  <si>
    <t xml:space="preserve">APLICAÇÃO E LIXAMENTO DE MASSA LÁTEX EM PAREDES, DUAS DEMÃOS. AF_06/2014</t>
  </si>
  <si>
    <t xml:space="preserve">12,87</t>
  </si>
  <si>
    <t xml:space="preserve">88495</t>
  </si>
  <si>
    <t xml:space="preserve">APLICAÇÃO E LIXAMENTO DE MASSA LÁTEX EM PAREDES, UMA DEMÃO. AF_06/2014</t>
  </si>
  <si>
    <t xml:space="preserve">9,34</t>
  </si>
  <si>
    <t xml:space="preserve">88496</t>
  </si>
  <si>
    <t xml:space="preserve">APLICAÇÃO E LIXAMENTO DE MASSA LÁTEX EM TETO, DUAS DEMÃOS. AF_06/2014</t>
  </si>
  <si>
    <t xml:space="preserve">23,17</t>
  </si>
  <si>
    <t xml:space="preserve">88494</t>
  </si>
  <si>
    <t xml:space="preserve">APLICAÇÃO E LIXAMENTO DE MASSA LÁTEX EM TETO, UMA DEMÃO. AF_06/2014</t>
  </si>
  <si>
    <t xml:space="preserve">17,06</t>
  </si>
  <si>
    <t xml:space="preserve">88489</t>
  </si>
  <si>
    <t xml:space="preserve">APLICAÇÃO MANUAL DE PINTURA COM TINTA LÁTEX ACRÍLICA EM PAREDES, DUAS DEMÃOS. AF_06/2014</t>
  </si>
  <si>
    <t xml:space="preserve">13,18</t>
  </si>
  <si>
    <t xml:space="preserve">88488</t>
  </si>
  <si>
    <t xml:space="preserve">APLICAÇÃO MANUAL DE PINTURA COM TINTA LÁTEX ACRÍLICA EM TETO, DUAS DEMÃOS. AF_06/2014</t>
  </si>
  <si>
    <t xml:space="preserve">14,79</t>
  </si>
  <si>
    <t xml:space="preserve">88423</t>
  </si>
  <si>
    <t xml:space="preserve">APLICAÇÃO MANUAL DE PINTURA COM TINTA TEXTURIZADA ACRÍLICA EM PAREDES EXTERNAS DE CASAS, UMA COR. AF_06/2014</t>
  </si>
  <si>
    <t xml:space="preserve">18,85</t>
  </si>
  <si>
    <t xml:space="preserve">88420</t>
  </si>
  <si>
    <t xml:space="preserve">APLICAÇÃO MANUAL DE PINTURA COM TINTA TEXTURIZADA ACRÍLICA EM SUPERFÍCIES EXTERNAS DE SACADA DE EDIFÍCIOS DE MÚLTIPLOS PAVIMENTOS, UMA COR. AF_06/2014</t>
  </si>
  <si>
    <t xml:space="preserve">22,44</t>
  </si>
  <si>
    <t xml:space="preserve">99803</t>
  </si>
  <si>
    <t xml:space="preserve">LIMPEZA DE PISO CERÂMICO OU PORCELANATO COM PANO ÚMIDO. AF_04/2019</t>
  </si>
  <si>
    <t xml:space="preserve">1,66</t>
  </si>
  <si>
    <t xml:space="preserve">06</t>
  </si>
  <si>
    <t xml:space="preserve">MANUTENÇÃO CORRETIVA - ACABAMENTOS</t>
  </si>
  <si>
    <t xml:space="preserve">88256</t>
  </si>
  <si>
    <t xml:space="preserve">AZULEJISTA OU LADRILHISTA COM ENCARGOS COMPLEMENTARES</t>
  </si>
  <si>
    <t xml:space="preserve">21,22</t>
  </si>
  <si>
    <t xml:space="preserve">ACABAMENTOS</t>
  </si>
  <si>
    <t xml:space="preserve">87777</t>
  </si>
  <si>
    <t xml:space="preserve">EMBOÇO OU MASSA ÚNICA EM ARGAMASSA TRAÇO 1:2:8, PREPARO MANUAL, APLICADA MANUALMENTE EM PANOS DE FACHADA COM PRESENÇA DE VÃOS, ESPESSURA DE 25 MM. AF_06/2014</t>
  </si>
  <si>
    <t xml:space="preserve">51,39</t>
  </si>
  <si>
    <t xml:space="preserve">98672</t>
  </si>
  <si>
    <t xml:space="preserve">PISO EM MÁRMORE APLICADO EM AMBIENTES INTERNOS. AF_09/2020</t>
  </si>
  <si>
    <t xml:space="preserve">574,37</t>
  </si>
  <si>
    <t xml:space="preserve">98685</t>
  </si>
  <si>
    <t xml:space="preserve">RODAPÉ EM GRANITO, ALTURA 10 CM. AF_09/2020</t>
  </si>
  <si>
    <t xml:space="preserve">60,80</t>
  </si>
  <si>
    <t xml:space="preserve">87270</t>
  </si>
  <si>
    <t xml:space="preserve">REVESTIMENTO CERÂMICO PARA PAREDES INTERNAS COM PLACAS TIPO ESMALTADA EXTRA DE DIMENSÕES 25X35 CM APLICADAS EM AMBIENTES DE ÁREA MENOR QUE 5 M² A MEIA ALTURA DAS PAREDES. AF_06/2014</t>
  </si>
  <si>
    <t xml:space="preserve">57,44</t>
  </si>
  <si>
    <t xml:space="preserve">87261</t>
  </si>
  <si>
    <t xml:space="preserve">REVESTIMENTO CERÂMICO PARA PISO COM PLACAS TIPO PORCELANATO DE DIMENSÕES 60X60 CM APLICADA EM AMBIENTES DE ÁREA MENOR QUE 5 M². AF_06/2014</t>
  </si>
  <si>
    <t xml:space="preserve">115,40</t>
  </si>
  <si>
    <t xml:space="preserve">07</t>
  </si>
  <si>
    <t xml:space="preserve">MANUTENÇÃO CORRETIVA - ALVENARIA</t>
  </si>
  <si>
    <t xml:space="preserve">87471</t>
  </si>
  <si>
    <t xml:space="preserve">ALVENARIA DE VEDAÇÃO DE BLOCOS CERÂMICOS FURADOS NA VERTICAL DE 9X19X39CM (ESPESSURA 9CM) DE PAREDES COM ÁREA LÍQUIDA MENOR QUE 6M² SEM VÃOS E ARGAMASSA DE ASSENTAMENTO COM PREPARO EM BETONEIRA. AF_06/2014</t>
  </si>
  <si>
    <t xml:space="preserve">58,12</t>
  </si>
  <si>
    <t xml:space="preserve">ALVENARIA</t>
  </si>
  <si>
    <t xml:space="preserve">87372</t>
  </si>
  <si>
    <t xml:space="preserve">ARGAMASSA TRAÇO 1:3 (EM VOLUME DE CIMENTO E AREIA MÉDIA ÚMIDA) PARA CONTRAPISO, PREPARO MANUAL. AF_08/2019</t>
  </si>
  <si>
    <t xml:space="preserve">M3</t>
  </si>
  <si>
    <t xml:space="preserve">690,99</t>
  </si>
  <si>
    <t xml:space="preserve">88629</t>
  </si>
  <si>
    <t xml:space="preserve">ARGAMASSA TRAÇO 1:3 (EM VOLUME DE CIMENTO E AREIA MÉDIA ÚMIDA), PREPARO MANUAL. AF_08/2019</t>
  </si>
  <si>
    <t xml:space="preserve">567,84</t>
  </si>
  <si>
    <t xml:space="preserve">88631</t>
  </si>
  <si>
    <t xml:space="preserve">ARGAMASSA TRAÇO 1:4 (EM VOLUME DE CIMENTO E AREIA MÉDIA ÚMIDA), PREPARO MANUAL. AF_08/2019</t>
  </si>
  <si>
    <t xml:space="preserve">497,37</t>
  </si>
  <si>
    <t xml:space="preserve">87888</t>
  </si>
  <si>
    <t xml:space="preserve">CHAPISCO APLICADO EM ALVENARIA (SEM PRESENÇA DE VÃOS) E ESTRUTURAS DE CONCRETO DE FACHADA, COM ROLO PARA TEXTURA ACRÍLICA.  ARGAMASSA TRAÇO 1:4 E EMULSÃO POLIMÉRICA (ADESIVO) COM PREPARO MANUAL. AF_06/2014</t>
  </si>
  <si>
    <t xml:space="preserve">6,34</t>
  </si>
  <si>
    <t xml:space="preserve">88309</t>
  </si>
  <si>
    <t xml:space="preserve">PEDREIRO COM ENCARGOS COMPLEMENTARES</t>
  </si>
  <si>
    <t xml:space="preserve">21,29</t>
  </si>
  <si>
    <t xml:space="preserve">93187</t>
  </si>
  <si>
    <t xml:space="preserve">VERGA MOLDADA IN LOCO EM CONCRETO PARA JANELAS COM MAIS DE 1,5 M DE VÃO. AF_03/2016</t>
  </si>
  <si>
    <t xml:space="preserve">84,98</t>
  </si>
  <si>
    <t xml:space="preserve">08</t>
  </si>
  <si>
    <t xml:space="preserve">MANUTENÇÃO CORRETIVA - ARMAÇÃO</t>
  </si>
  <si>
    <t xml:space="preserve">88245</t>
  </si>
  <si>
    <t xml:space="preserve">ARMADOR COM ENCARGOS COMPLEMENTARES</t>
  </si>
  <si>
    <t xml:space="preserve">ARMAÇÃO</t>
  </si>
  <si>
    <t xml:space="preserve">92793</t>
  </si>
  <si>
    <t xml:space="preserve">CORTE E DOBRA DE AÇO CA-50, DIÂMETRO DE 8,0 MM, UTILIZADO EM ESTRUTURAS DIVERSAS, EXCETO LAJES. AF_12/2015</t>
  </si>
  <si>
    <t xml:space="preserve">KG</t>
  </si>
  <si>
    <t xml:space="preserve">14,48</t>
  </si>
  <si>
    <t xml:space="preserve">09</t>
  </si>
  <si>
    <t xml:space="preserve">MANUTENÇÃO CORRETIVA - CONTRAPISO</t>
  </si>
  <si>
    <t xml:space="preserve">88478</t>
  </si>
  <si>
    <t xml:space="preserve">CONTRAPISO AUTONIVELANTE, APLICADO SOBRE LAJE, ADERIDO, ESPESSURA 4CM. AF_06/2014</t>
  </si>
  <si>
    <t xml:space="preserve">28,13</t>
  </si>
  <si>
    <t xml:space="preserve">CONTRA PISO</t>
  </si>
  <si>
    <t xml:space="preserve">87747</t>
  </si>
  <si>
    <t xml:space="preserve">CONTRAPISO EM ARGAMASSA TRAÇO 1:4 (CIMENTO E AREIA), PREPARO MANUAL, APLICADO EM ÁREAS MOLHADAS SOBRE LAJE, ADERIDO, ESPESSURA 3CM. AF_06/2014</t>
  </si>
  <si>
    <t xml:space="preserve">45,75</t>
  </si>
  <si>
    <t xml:space="preserve">87622</t>
  </si>
  <si>
    <t xml:space="preserve">CONTRAPISO EM ARGAMASSA TRAÇO 1:4 (CIMENTO E AREIA), PREPARO MANUAL, APLICADO EM ÁREAS SECAS SOBRE LAJE, ADERIDO, ESPESSURA 2CM. AF_06/2014</t>
  </si>
  <si>
    <t xml:space="preserve">28,10</t>
  </si>
  <si>
    <t xml:space="preserve">10</t>
  </si>
  <si>
    <t xml:space="preserve">MANUTENÇÃO CORRETIVA -GESSO</t>
  </si>
  <si>
    <t xml:space="preserve">96120</t>
  </si>
  <si>
    <t xml:space="preserve">ACABAMENTOS PARA FORRO (MOLDURA DE GESSO). AF_05/2017</t>
  </si>
  <si>
    <t xml:space="preserve">2,36</t>
  </si>
  <si>
    <t xml:space="preserve">GESSO</t>
  </si>
  <si>
    <t xml:space="preserve">99054</t>
  </si>
  <si>
    <t xml:space="preserve">ACABAMENTOS PARA FORRO (SANCA DE GESSO MONTADA NA OBRA). AF_05/2017_P</t>
  </si>
  <si>
    <t xml:space="preserve">45,92</t>
  </si>
  <si>
    <t xml:space="preserve">87416</t>
  </si>
  <si>
    <t xml:space="preserve">APLICAÇÃO MANUAL DE GESSO DESEMPENADO (SEM TALISCAS) EM TETO DE AMBIENTES DE ÁREA MENOR QUE 5M², ESPESSURA DE 1,0CM. AF_06/2014</t>
  </si>
  <si>
    <t xml:space="preserve">26,56</t>
  </si>
  <si>
    <t xml:space="preserve">87423</t>
  </si>
  <si>
    <t xml:space="preserve">APLICAÇÃO MANUAL DE GESSO SARRAFEADO (COM TALISCAS) EM PAREDES DE AMBIENTES DE ÁREA MAIOR QUE 10M², ESPESSURA DE 1,0CM. AF_06/2014</t>
  </si>
  <si>
    <t xml:space="preserve">25,84</t>
  </si>
  <si>
    <t xml:space="preserve">88269</t>
  </si>
  <si>
    <t xml:space="preserve">GESSEIRO COM ENCARGOS COMPLEMENTARES</t>
  </si>
  <si>
    <t xml:space="preserve">24,10</t>
  </si>
  <si>
    <t xml:space="preserve">96361</t>
  </si>
  <si>
    <t xml:space="preserve">PAREDE COM PLACAS DE GESSO ACARTONADO (DRYWALL), PARA USO INTERNO, COM DUAS FACES SIMPLES E ESTRUTURA METÁLICA COM GUIAS DUPLAS, COM VÃOS. AF_06/2017_P</t>
  </si>
  <si>
    <t xml:space="preserve">123,48</t>
  </si>
  <si>
    <t xml:space="preserve">96359</t>
  </si>
  <si>
    <t xml:space="preserve">PAREDE COM PLACAS DE GESSO ACARTONADO (DRYWALL), PARA USO INTERNO, COM DUAS FACES SIMPLES E ESTRUTURA METÁLICA COM GUIAS SIMPLES, COM VÃOS AF_06/2017_P</t>
  </si>
  <si>
    <t xml:space="preserve">82,30</t>
  </si>
  <si>
    <t xml:space="preserve">97641</t>
  </si>
  <si>
    <t xml:space="preserve">REMOÇÃO DE FORRO DE GESSO, DE FORMA MANUAL, SEM REAPROVEITAMENTO. AF_12/2017</t>
  </si>
  <si>
    <t xml:space="preserve">4,11</t>
  </si>
  <si>
    <t xml:space="preserve">96114</t>
  </si>
  <si>
    <t xml:space="preserve">FORRO EM DRYWALL, PARA AMBIENTES COMERCIAIS, INCLUSIVE ESTRUTURA DE FIXAÇÃO. AF_05/2017_P</t>
  </si>
  <si>
    <t xml:space="preserve">58,92</t>
  </si>
  <si>
    <t xml:space="preserve">11</t>
  </si>
  <si>
    <t xml:space="preserve">MANUTENÇÃO CORRETIVA -IMPERMEABILIZAÇÃO</t>
  </si>
  <si>
    <t xml:space="preserve">98561</t>
  </si>
  <si>
    <t xml:space="preserve">IMPERMEABILIZAÇÃO DE PAREDES COM ARGAMASSA DE CIMENTO E AREIA, COM ADITIVO IMPERMEABILIZANTE, E = 2CM. AF_06/2018</t>
  </si>
  <si>
    <t xml:space="preserve">35,27</t>
  </si>
  <si>
    <t xml:space="preserve">IMPERMEABILIZAÇÃO</t>
  </si>
  <si>
    <t xml:space="preserve">98560</t>
  </si>
  <si>
    <t xml:space="preserve">IMPERMEABILIZAÇÃO DE PISO COM ARGAMASSA DE CIMENTO E AREIA, COM ADITIVO IMPERMEABILIZANTE, E = 2CM. AF_06/2018</t>
  </si>
  <si>
    <t xml:space="preserve">40,12</t>
  </si>
  <si>
    <t xml:space="preserve">98555</t>
  </si>
  <si>
    <t xml:space="preserve">IMPERMEABILIZAÇÃO DE SUPERFÍCIE COM ARGAMASSA POLIMÉRICA / MEMBRANA ACRÍLICA, 3 DEMÃOS. AF_06/2018</t>
  </si>
  <si>
    <t xml:space="preserve">21,27</t>
  </si>
  <si>
    <t xml:space="preserve">98546</t>
  </si>
  <si>
    <t xml:space="preserve">IMPERMEABILIZAÇÃO DE SUPERFÍCIE COM MANTA ASFÁLTICA, UMA CAMADA, INCLUSIVE APLICAÇÃO DE PRIMER ASFÁLTICO, E=3MM. AF_06/2018</t>
  </si>
  <si>
    <t xml:space="preserve">98563</t>
  </si>
  <si>
    <t xml:space="preserve">PROTEÇÃO MECÂNICA DE SUPERFÍCIE HORIZONTAL COM ARGAMASSA DE CIMENTO E AREIA, TRAÇO 1:3, E=2CM. AF_06/2018</t>
  </si>
  <si>
    <t xml:space="preserve">29,33</t>
  </si>
  <si>
    <t xml:space="preserve">98564</t>
  </si>
  <si>
    <t xml:space="preserve">PROTEÇÃO MECÂNICA DE SUPERFÍCIE VERTICAL COM ARGAMASSA DE CIMENTO E AREIA, TRAÇO 1:3, E=2CM. AF_06/2018</t>
  </si>
  <si>
    <t xml:space="preserve">39,40</t>
  </si>
  <si>
    <t xml:space="preserve">12</t>
  </si>
  <si>
    <t xml:space="preserve">MANUTENÇÃO CORRETIVA -PAISAGISMO</t>
  </si>
  <si>
    <t xml:space="preserve">98533</t>
  </si>
  <si>
    <t xml:space="preserve">PODA EM ALTURA DE ÁRVORE COM DIÂMETRO DE TRONCO MAIOR OU IGUAL A 0,20 M E MENOR QUE 0,40 M.AF_05/2018</t>
  </si>
  <si>
    <t xml:space="preserve">226,13</t>
  </si>
  <si>
    <t xml:space="preserve">PAISAGISMO</t>
  </si>
  <si>
    <t xml:space="preserve">98532</t>
  </si>
  <si>
    <t xml:space="preserve">PODA EM ALTURA DE ÁRVORE COM DIÂMETRO DE TRONCO MENOR QUE 0,20 M.AF_05/2018</t>
  </si>
  <si>
    <t xml:space="preserve">83,19</t>
  </si>
  <si>
    <t xml:space="preserve">13</t>
  </si>
  <si>
    <t xml:space="preserve">MANUTENÇÃO CORRETIVA -SERVIÇOS GERAIS</t>
  </si>
  <si>
    <t xml:space="preserve">88242</t>
  </si>
  <si>
    <t xml:space="preserve">AJUDANTE DE PEDREIRO COM ENCARGOS COMPLEMENTARES</t>
  </si>
  <si>
    <t xml:space="preserve">17,01</t>
  </si>
  <si>
    <t xml:space="preserve">SERVIÇOS GERAIS</t>
  </si>
  <si>
    <t xml:space="preserve">88252</t>
  </si>
  <si>
    <t xml:space="preserve">AUXILIAR DE SERVIÇOS GERAIS COM ENCARGOS COMPLEMENTARES</t>
  </si>
  <si>
    <t xml:space="preserve">17,96</t>
  </si>
  <si>
    <t xml:space="preserve">97622</t>
  </si>
  <si>
    <t xml:space="preserve">DEMOLIÇÃO DE ALVENARIA DE BLOCO FURADO, DE FORMA MANUAL, SEM REAPROVEITAMENTO. AF_12/2017</t>
  </si>
  <si>
    <t xml:space="preserve">44,63</t>
  </si>
  <si>
    <t xml:space="preserve">97624</t>
  </si>
  <si>
    <t xml:space="preserve">DEMOLIÇÃO DE ALVENARIA DE TIJOLO MACIÇO, DE FORMA MANUAL, SEM REAPROVEITAMENTO. AF_12/2017</t>
  </si>
  <si>
    <t xml:space="preserve">83,91</t>
  </si>
  <si>
    <t xml:space="preserve">97631</t>
  </si>
  <si>
    <t xml:space="preserve">DEMOLIÇÃO DE ARGAMASSAS, DE FORMA MANUAL, SEM REAPROVEITAMENTO. AF_12/2017</t>
  </si>
  <si>
    <t xml:space="preserve">2,59</t>
  </si>
  <si>
    <t xml:space="preserve">97628</t>
  </si>
  <si>
    <t xml:space="preserve">DEMOLIÇÃO DE LAJES, DE FORMA MANUAL, SEM REAPROVEITAMENTO. AF_12/2017</t>
  </si>
  <si>
    <t xml:space="preserve">220,57</t>
  </si>
  <si>
    <t xml:space="preserve">93358</t>
  </si>
  <si>
    <t xml:space="preserve">ESCAVAÇÃO MANUAL DE VALA COM PROFUNDIDADE MENOR OU IGUAL A 1,30 M. AF_02/2021</t>
  </si>
  <si>
    <t xml:space="preserve">67,80</t>
  </si>
  <si>
    <t xml:space="preserve">89272</t>
  </si>
  <si>
    <t xml:space="preserve">GUINDASTE HIDRÁULICO AUTOPROPELIDO, COM LANÇA TELESCÓPICA 28,80 M, CAPACIDADE MÁXIMA 30 T, POTÊNCIA 97 KW, TRAÇÃO 4 X 4 - CHP DIURNO. AF_11/2014</t>
  </si>
  <si>
    <t xml:space="preserve">165,68</t>
  </si>
  <si>
    <t xml:space="preserve">97063</t>
  </si>
  <si>
    <t xml:space="preserve">MONTAGEM E DESMONTAGEM DE ANDAIME MODULAR FACHADEIRO, COM PISO METÁLICO, PARA EDIFICAÇÕES COM MÚLTIPLOS PAVIMENTOS (EXCLUSIVE ANDAIME E LIMPEZA). AF_11/2017</t>
  </si>
  <si>
    <t xml:space="preserve">8,64</t>
  </si>
  <si>
    <t xml:space="preserve">97064</t>
  </si>
  <si>
    <t xml:space="preserve">MONTAGEM E DESMONTAGEM DE ANDAIME TUBULAR TIPO TORRE (EXCLUSIVE ANDAIME E LIMPEZA). AF_11/2017</t>
  </si>
  <si>
    <t xml:space="preserve">15,88</t>
  </si>
  <si>
    <t xml:space="preserve">97637</t>
  </si>
  <si>
    <t xml:space="preserve">REMOÇÃO DE TAPUME/ CHAPAS METÁLICAS E DE MADEIRA, DE FORMA MANUAL, SEM REAPROVEITAMENTO. AF_12/2017</t>
  </si>
  <si>
    <t xml:space="preserve">2,18</t>
  </si>
  <si>
    <t xml:space="preserve">98458</t>
  </si>
  <si>
    <t xml:space="preserve">TAPUME COM COMPENSADO DE MADEIRA. AF_05/2018</t>
  </si>
  <si>
    <t xml:space="preserve">105,79</t>
  </si>
  <si>
    <t xml:space="preserve">100533</t>
  </si>
  <si>
    <t xml:space="preserve">TECNICO DE EDIFICACOES COM ENCARGOS COMPLEMENTARES</t>
  </si>
  <si>
    <t xml:space="preserve">20,93</t>
  </si>
  <si>
    <t xml:space="preserve">100195</t>
  </si>
  <si>
    <t xml:space="preserve">TRANSPORTE HORIZONTAL MANUAL, DE SACOS DE 50 KG (UNIDADE: KGXKM). AF_07/2019</t>
  </si>
  <si>
    <t xml:space="preserve">KGXKM</t>
  </si>
  <si>
    <t xml:space="preserve">0,62</t>
  </si>
  <si>
    <t xml:space="preserve">14</t>
  </si>
  <si>
    <t xml:space="preserve">MANUTENÇÃO CORRETIVA -SERVIÇOS PREVENÇÃO INCENDIO</t>
  </si>
  <si>
    <t xml:space="preserve">COTAÇÃO</t>
  </si>
  <si>
    <t xml:space="preserve">SERVIÇOS PREVENÇÃO INCENDIO (COTAÇÃO)</t>
  </si>
  <si>
    <t xml:space="preserve">VB</t>
  </si>
  <si>
    <t xml:space="preserve">SERVIÇOS PREVENÇÃO INCENDIO</t>
  </si>
  <si>
    <t xml:space="preserve">15</t>
  </si>
  <si>
    <t xml:space="preserve">MANUTENÇÃO CORRETIVA -DETETIZAÇÃO</t>
  </si>
  <si>
    <t xml:space="preserve">DETETIZAÇÃO/DESRATIZAÇÃO (COTAÇÃO)</t>
  </si>
  <si>
    <t xml:space="preserve">DETETIZAÇÃO</t>
  </si>
  <si>
    <t xml:space="preserve">TOTAL DA MANUTENÇÃO CORRETIVA ESTIMADA POR ANO</t>
  </si>
  <si>
    <t xml:space="preserve">TOTAIS</t>
  </si>
  <si>
    <t xml:space="preserve">MANUTENÇÃO PREVENTIVA</t>
  </si>
  <si>
    <t xml:space="preserve">Revisão e lubrificação de portões de ferro/aço</t>
  </si>
  <si>
    <t xml:space="preserve">Verificação alinhamento, motor, cabos de aço e lubrificação das peças</t>
  </si>
  <si>
    <t xml:space="preserve">88279</t>
  </si>
  <si>
    <t xml:space="preserve">MONTADOR ELETROMECÃNICO COM ENCARGOS COMPLEMENTARES</t>
  </si>
  <si>
    <t xml:space="preserve">26,66</t>
  </si>
  <si>
    <t xml:space="preserve">88243</t>
  </si>
  <si>
    <t xml:space="preserve">AJUDANTE ESPECIALIZADO COM ENCARGOS COMPLEMENTARES</t>
  </si>
  <si>
    <t xml:space="preserve">20,56</t>
  </si>
  <si>
    <t xml:space="preserve">GRAXA LUBRIFICANTE</t>
  </si>
  <si>
    <t xml:space="preserve">Kg</t>
  </si>
  <si>
    <t xml:space="preserve">TOTAL</t>
  </si>
  <si>
    <t xml:space="preserve">Limpeza das caixas de gordura</t>
  </si>
  <si>
    <t xml:space="preserve">Verificação e limpeza da caixa de gordura</t>
  </si>
  <si>
    <t xml:space="preserve">Regulagem de janelas e portas de vidro</t>
  </si>
  <si>
    <t xml:space="preserve">Aperto de parafusos, alinhamento das portas porta e janelas, verificação de fechaduras, trincos e molas.</t>
  </si>
  <si>
    <t xml:space="preserve">Verificação de porta de madeira</t>
  </si>
  <si>
    <t xml:space="preserve">Aperto de parafusos, lubrificação de dobradiças e fechaduras</t>
  </si>
  <si>
    <t xml:space="preserve">88261</t>
  </si>
  <si>
    <t xml:space="preserve">CARPINTEIRO DE ESQUADRIA COM ENCARGOS COMPLEMENTARES</t>
  </si>
  <si>
    <t xml:space="preserve">22,57</t>
  </si>
  <si>
    <t xml:space="preserve">OLEO LUBRIFICANTE PARA MOTORES DE EQUIPAMENTOS PESADOS (CAMINHOES, TRATORES, RETROS E ETC)</t>
  </si>
  <si>
    <t xml:space="preserve">l</t>
  </si>
  <si>
    <t xml:space="preserve">Limpeza de calha e vedação/troca PU</t>
  </si>
  <si>
    <t xml:space="preserve">Limpeza de calha, verificação de furos, vedação e troca do PU</t>
  </si>
  <si>
    <t xml:space="preserve">SELANTE ELASTICO MONOCOMPONENTE A BASE DE POLIURETANO (PU) PARA JUNTAS DIVERSAS</t>
  </si>
  <si>
    <t xml:space="preserve">310 ml</t>
  </si>
  <si>
    <t xml:space="preserve">Verificação de vazamentos na rede água fria</t>
  </si>
  <si>
    <t xml:space="preserve">Verificação de vazamentos em vasos sanitários, torneiras, registros, caixas de água, cavaletes e de recalque.</t>
  </si>
  <si>
    <t xml:space="preserve">Verificação dos quadros de distribuição</t>
  </si>
  <si>
    <t xml:space="preserve">Aperto dos parafusos dos disjuntores e verificação de aquecimento.</t>
  </si>
  <si>
    <t xml:space="preserve">TOTAL DA MANUTENÇÃO PREVENTIVA POR VISITA</t>
  </si>
  <si>
    <t xml:space="preserve">TOTAL DA MANUTENÇÃO PREVENTIVA POR ANO (06 VISITAS)</t>
  </si>
  <si>
    <t xml:space="preserve">TOTAL ESTIMADO DA MANUTENÇÃO CORRETIVA MAIS PREVENTIVA POR ANO</t>
  </si>
  <si>
    <t xml:space="preserve">RESUMO</t>
  </si>
  <si>
    <t xml:space="preserve">ITEM</t>
  </si>
  <si>
    <t xml:space="preserve">16</t>
  </si>
  <si>
    <t xml:space="preserve">PREVENTIVO EM 01 ANO</t>
  </si>
  <si>
    <t xml:space="preserve">TOTAIS DE CUSTO (ONERADO)</t>
  </si>
  <si>
    <t xml:space="preserve">TOTAIS COM DESCONTO (ONERADO)</t>
  </si>
  <si>
    <t xml:space="preserve">Digite no campo verde o percentual de desconto</t>
  </si>
  <si>
    <t xml:space="preserve">TOTAIS FINAL COM BDI (ONERADO)</t>
  </si>
  <si>
    <t xml:space="preserve">Digite no campo verde o percentual do BDI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</si>
</sst>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&quot;* #,##0.00_-;&quot;-R$&quot;* #,##0.00_-;_-&quot;R$&quot;* \-??_-;_-@_-"/>
    <numFmt numFmtId="166" formatCode="_-&quot;R$ &quot;* #,##0.00_-;&quot;-R$ &quot;* #,##0.00_-;_-&quot;R$ &quot;* \-??_-;_-@_-"/>
    <numFmt numFmtId="167" formatCode="0%"/>
    <numFmt numFmtId="168" formatCode="_(* #,##0.00_);_(* \(#,##0.00\);_(* \-??_);_(@_)"/>
    <numFmt numFmtId="169" formatCode="_-* #,##0.00_-;\-* #,##0.00_-;_-* \-??_-;_-@_-"/>
    <numFmt numFmtId="170" formatCode="#,##0.00"/>
    <numFmt numFmtId="171" formatCode="&quot;R$ &quot;#,##0.00"/>
    <numFmt numFmtId="172" formatCode="0"/>
    <numFmt numFmtId="173" formatCode="0.00%"/>
  </numFmts>
  <fonts count="30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CC0000"/>
      <name val="Arial"/>
      <family val="0"/>
      <charset val="1"/>
    </font>
    <font>
      <sz val="9"/>
      <color rgb="FFFF0000"/>
      <name val="Geneva"/>
      <family val="0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b val="true"/>
      <sz val="24"/>
      <color rgb="FF000000"/>
      <name val="Arial"/>
      <family val="0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u val="single"/>
      <sz val="10"/>
      <color rgb="FF0000EE"/>
      <name val="Arial"/>
      <family val="0"/>
      <charset val="1"/>
    </font>
    <font>
      <sz val="10"/>
      <color rgb="FF996600"/>
      <name val="Arial"/>
      <family val="0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0"/>
      <charset val="1"/>
    </font>
    <font>
      <sz val="12"/>
      <name val="Arial"/>
      <family val="2"/>
      <charset val="1"/>
    </font>
    <font>
      <b val="true"/>
      <sz val="25"/>
      <name val="Arial"/>
      <family val="2"/>
      <charset val="1"/>
    </font>
    <font>
      <sz val="25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5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FF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F2F2F2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rgb="FFA6A6A6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double"/>
      <right style="double"/>
      <top style="double"/>
      <bottom style="double"/>
      <diagonal/>
    </border>
  </borders>
  <cellStyleXfs count="5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7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8" borderId="1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1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1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2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11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11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11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11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7" fillId="1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1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1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1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9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4" fillId="11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11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11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9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1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1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1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11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1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1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1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1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22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9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2" fillId="11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1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1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2" fillId="9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4" fillId="11" borderId="3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11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11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4" fillId="11" borderId="3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9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9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1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2" borderId="4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2" fillId="12" borderId="4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2" fillId="12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4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9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1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13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3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3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9" fillId="13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1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13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13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2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1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1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4" fillId="12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9" fillId="14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4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Cancel" xfId="25"/>
    <cellStyle name="Cancel 2" xfId="26"/>
    <cellStyle name="Cancel 2 2" xfId="27"/>
    <cellStyle name="Cancel 4" xfId="28"/>
    <cellStyle name="Error 9" xfId="29"/>
    <cellStyle name="Footnote 10" xfId="30"/>
    <cellStyle name="Good 11" xfId="31"/>
    <cellStyle name="Heading (user) 12" xfId="32"/>
    <cellStyle name="Heading 1 13" xfId="33"/>
    <cellStyle name="Heading 2 14" xfId="34"/>
    <cellStyle name="Hyperlink 15" xfId="35"/>
    <cellStyle name="Moeda 2" xfId="36"/>
    <cellStyle name="Moeda 3" xfId="37"/>
    <cellStyle name="Neutral 16" xfId="38"/>
    <cellStyle name="Normal 2" xfId="39"/>
    <cellStyle name="Normal 2 2 2" xfId="40"/>
    <cellStyle name="Normal 3" xfId="41"/>
    <cellStyle name="Normal 4" xfId="42"/>
    <cellStyle name="Normal 5" xfId="43"/>
    <cellStyle name="Normal 6" xfId="44"/>
    <cellStyle name="Note 17" xfId="45"/>
    <cellStyle name="Porcentagem 2" xfId="46"/>
    <cellStyle name="Separador de milhares 2" xfId="47"/>
    <cellStyle name="Separador de milhares 2 2" xfId="48"/>
    <cellStyle name="Separador de milhares 3" xfId="49"/>
    <cellStyle name="Status 18" xfId="50"/>
    <cellStyle name="Text 19" xfId="51"/>
    <cellStyle name="Vírgula 2" xfId="52"/>
    <cellStyle name="Warning 20" xfId="53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44640</xdr:colOff>
      <xdr:row>0</xdr:row>
      <xdr:rowOff>19080</xdr:rowOff>
    </xdr:from>
    <xdr:to>
      <xdr:col>14</xdr:col>
      <xdr:colOff>1749240</xdr:colOff>
      <xdr:row>5</xdr:row>
      <xdr:rowOff>190080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6522200" y="19080"/>
          <a:ext cx="4964400" cy="1332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A1:R764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70" zoomScalePageLayoutView="70" workbookViewId="0">
      <pane xSplit="0" ySplit="13" topLeftCell="A239" activePane="bottomLeft" state="frozen"/>
      <selection pane="topLeft" activeCell="A1" activeCellId="0" sqref="A1"/>
      <selection pane="bottomLeft" activeCell="I249" activeCellId="0" sqref="I249"/>
    </sheetView>
  </sheetViews>
  <sheetFormatPr defaultRowHeight="15" zeroHeight="false" outlineLevelRow="0" outlineLevelCol="0"/>
  <cols>
    <col collapsed="false" customWidth="true" hidden="false" outlineLevel="0" max="1" min="1" style="1" width="16.38"/>
    <col collapsed="false" customWidth="true" hidden="false" outlineLevel="0" max="2" min="2" style="2" width="62"/>
    <col collapsed="false" customWidth="true" hidden="false" outlineLevel="0" max="3" min="3" style="2" width="14.37"/>
    <col collapsed="false" customWidth="true" hidden="false" outlineLevel="0" max="4" min="4" style="2" width="18.26"/>
    <col collapsed="false" customWidth="true" hidden="false" outlineLevel="0" max="5" min="5" style="3" width="14.51"/>
    <col collapsed="false" customWidth="true" hidden="false" outlineLevel="0" max="6" min="6" style="4" width="16.87"/>
    <col collapsed="false" customWidth="true" hidden="false" outlineLevel="0" max="7" min="7" style="4" width="13.25"/>
    <col collapsed="false" customWidth="true" hidden="false" outlineLevel="0" max="8" min="8" style="4" width="15.75"/>
    <col collapsed="false" customWidth="true" hidden="false" outlineLevel="0" max="9" min="9" style="3" width="15.75"/>
    <col collapsed="false" customWidth="true" hidden="false" outlineLevel="0" max="10" min="10" style="4" width="15.75"/>
    <col collapsed="false" customWidth="true" hidden="false" outlineLevel="0" max="11" min="11" style="3" width="10"/>
    <col collapsed="false" customWidth="true" hidden="false" outlineLevel="0" max="12" min="12" style="4" width="17.62"/>
    <col collapsed="false" customWidth="true" hidden="false" outlineLevel="0" max="13" min="13" style="3" width="8.74"/>
    <col collapsed="false" customWidth="true" hidden="false" outlineLevel="0" max="14" min="14" style="5" width="15.75"/>
    <col collapsed="false" customWidth="true" hidden="false" outlineLevel="0" max="15" min="15" style="6" width="31.75"/>
    <col collapsed="false" customWidth="true" hidden="false" outlineLevel="0" max="16" min="16" style="7" width="12.63"/>
    <col collapsed="false" customWidth="true" hidden="true" outlineLevel="0" max="17" min="17" style="2" width="16"/>
    <col collapsed="false" customWidth="true" hidden="false" outlineLevel="0" max="18" min="18" style="7" width="12.63"/>
    <col collapsed="false" customWidth="true" hidden="false" outlineLevel="0" max="1025" min="19" style="2" width="12.63"/>
  </cols>
  <sheetData>
    <row r="1" customFormat="false" ht="30.75" hidden="false" customHeight="false" outlineLevel="0" collapsed="false">
      <c r="A1" s="8" t="s">
        <v>0</v>
      </c>
      <c r="B1" s="9"/>
    </row>
    <row r="5" customFormat="false" ht="15.75" hidden="false" customHeight="false" outlineLevel="0" collapsed="false">
      <c r="A5" s="10" t="s">
        <v>1</v>
      </c>
      <c r="B5" s="2" t="s">
        <v>2</v>
      </c>
    </row>
    <row r="6" customFormat="false" ht="15.75" hidden="false" customHeight="false" outlineLevel="0" collapsed="false">
      <c r="A6" s="10"/>
    </row>
    <row r="7" customFormat="false" ht="19.5" hidden="false" customHeight="false" outlineLevel="0" collapsed="false">
      <c r="A7" s="10" t="s">
        <v>3</v>
      </c>
      <c r="B7" s="2" t="s">
        <v>4</v>
      </c>
      <c r="L7" s="11" t="s">
        <v>5</v>
      </c>
    </row>
    <row r="8" customFormat="false" ht="15.75" hidden="false" customHeight="false" outlineLevel="0" collapsed="false">
      <c r="A8" s="10"/>
      <c r="L8" s="12" t="s">
        <v>6</v>
      </c>
    </row>
    <row r="9" customFormat="false" ht="15.75" hidden="false" customHeight="false" outlineLevel="0" collapsed="false">
      <c r="A9" s="10" t="s">
        <v>7</v>
      </c>
      <c r="B9" s="13" t="s">
        <v>8</v>
      </c>
    </row>
    <row r="10" customFormat="false" ht="16.5" hidden="false" customHeight="false" outlineLevel="0" collapsed="false">
      <c r="A10" s="10"/>
    </row>
    <row r="11" customFormat="false" ht="20.25" hidden="false" customHeight="false" outlineLevel="0" collapsed="false">
      <c r="E11" s="14" t="s">
        <v>9</v>
      </c>
      <c r="F11" s="14"/>
      <c r="G11" s="15" t="s">
        <v>10</v>
      </c>
      <c r="H11" s="15"/>
      <c r="I11" s="14" t="s">
        <v>11</v>
      </c>
      <c r="J11" s="14"/>
      <c r="K11" s="15" t="s">
        <v>12</v>
      </c>
      <c r="L11" s="15"/>
      <c r="M11" s="14" t="s">
        <v>13</v>
      </c>
      <c r="N11" s="14"/>
    </row>
    <row r="12" customFormat="false" ht="15.75" hidden="false" customHeight="true" outlineLevel="0" collapsed="false">
      <c r="A12" s="16" t="s">
        <v>14</v>
      </c>
      <c r="B12" s="17" t="s">
        <v>15</v>
      </c>
      <c r="C12" s="18" t="s">
        <v>16</v>
      </c>
      <c r="D12" s="19" t="s">
        <v>17</v>
      </c>
      <c r="E12" s="20" t="s">
        <v>18</v>
      </c>
      <c r="F12" s="21" t="s">
        <v>19</v>
      </c>
      <c r="G12" s="22" t="s">
        <v>18</v>
      </c>
      <c r="H12" s="23" t="s">
        <v>19</v>
      </c>
      <c r="I12" s="24" t="s">
        <v>18</v>
      </c>
      <c r="J12" s="25" t="s">
        <v>19</v>
      </c>
      <c r="K12" s="22" t="s">
        <v>18</v>
      </c>
      <c r="L12" s="23" t="s">
        <v>19</v>
      </c>
      <c r="M12" s="24" t="s">
        <v>18</v>
      </c>
      <c r="N12" s="25" t="s">
        <v>19</v>
      </c>
      <c r="O12" s="26" t="s">
        <v>20</v>
      </c>
      <c r="R12" s="2"/>
    </row>
    <row r="13" customFormat="false" ht="16.5" hidden="false" customHeight="false" outlineLevel="0" collapsed="false">
      <c r="A13" s="27"/>
      <c r="B13" s="28"/>
      <c r="C13" s="18"/>
      <c r="D13" s="29" t="s">
        <v>21</v>
      </c>
      <c r="E13" s="20"/>
      <c r="F13" s="30" t="s">
        <v>21</v>
      </c>
      <c r="G13" s="22"/>
      <c r="H13" s="31" t="s">
        <v>21</v>
      </c>
      <c r="I13" s="24"/>
      <c r="J13" s="32" t="s">
        <v>21</v>
      </c>
      <c r="K13" s="22"/>
      <c r="L13" s="31" t="s">
        <v>21</v>
      </c>
      <c r="M13" s="24"/>
      <c r="N13" s="32" t="s">
        <v>21</v>
      </c>
      <c r="O13" s="26"/>
      <c r="R13" s="33"/>
    </row>
    <row r="14" customFormat="false" ht="18.75" hidden="false" customHeight="true" outlineLevel="0" collapsed="false">
      <c r="A14" s="34" t="s">
        <v>22</v>
      </c>
      <c r="B14" s="34" t="s">
        <v>23</v>
      </c>
      <c r="C14" s="35"/>
      <c r="D14" s="36"/>
      <c r="E14" s="37"/>
      <c r="F14" s="38"/>
      <c r="G14" s="39"/>
      <c r="H14" s="40"/>
      <c r="I14" s="39"/>
      <c r="J14" s="40"/>
      <c r="K14" s="39"/>
      <c r="L14" s="40"/>
      <c r="M14" s="39"/>
      <c r="N14" s="40"/>
      <c r="O14" s="38"/>
      <c r="R14" s="33"/>
    </row>
    <row r="15" customFormat="false" ht="15.75" hidden="false" customHeight="false" outlineLevel="0" collapsed="false">
      <c r="A15" s="41" t="s">
        <v>24</v>
      </c>
      <c r="B15" s="42" t="s">
        <v>25</v>
      </c>
      <c r="C15" s="43" t="s">
        <v>26</v>
      </c>
      <c r="D15" s="44" t="s">
        <v>27</v>
      </c>
      <c r="E15" s="45" t="n">
        <v>30</v>
      </c>
      <c r="F15" s="46" t="n">
        <f aca="false">TRUNC(E15*D15,2)</f>
        <v>676.2</v>
      </c>
      <c r="G15" s="47" t="n">
        <v>5.17392522709545</v>
      </c>
      <c r="H15" s="48" t="n">
        <f aca="false">TRUNC(G15*D15,2)</f>
        <v>116.62</v>
      </c>
      <c r="I15" s="45" t="n">
        <v>1.1285220127809</v>
      </c>
      <c r="J15" s="46" t="n">
        <f aca="false">TRUNC(I15*D15,2)</f>
        <v>25.43</v>
      </c>
      <c r="K15" s="47" t="n">
        <v>3.99093797136928</v>
      </c>
      <c r="L15" s="48" t="n">
        <f aca="false">TRUNC(K15*D15,2)</f>
        <v>89.95</v>
      </c>
      <c r="M15" s="45" t="n">
        <v>0.328449489610032</v>
      </c>
      <c r="N15" s="46" t="n">
        <f aca="false">TRUNC(M15*D15,2)</f>
        <v>7.4</v>
      </c>
      <c r="O15" s="49" t="s">
        <v>28</v>
      </c>
      <c r="Q15" s="2" t="n">
        <f aca="false">E15*0.76</f>
        <v>22.8</v>
      </c>
      <c r="R15" s="2"/>
    </row>
    <row r="16" s="33" customFormat="true" ht="30" hidden="false" customHeight="false" outlineLevel="0" collapsed="false">
      <c r="A16" s="50" t="s">
        <v>29</v>
      </c>
      <c r="B16" s="51" t="s">
        <v>30</v>
      </c>
      <c r="C16" s="52" t="s">
        <v>26</v>
      </c>
      <c r="D16" s="44" t="s">
        <v>31</v>
      </c>
      <c r="E16" s="53" t="n">
        <v>30</v>
      </c>
      <c r="F16" s="54" t="n">
        <f aca="false">TRUNC(E16*D16,2)</f>
        <v>597.9</v>
      </c>
      <c r="G16" s="55" t="n">
        <v>5.17392522709545</v>
      </c>
      <c r="H16" s="56" t="n">
        <f aca="false">TRUNC(G16*D16,2)</f>
        <v>103.11</v>
      </c>
      <c r="I16" s="53" t="n">
        <v>1.1285220127809</v>
      </c>
      <c r="J16" s="54" t="n">
        <f aca="false">TRUNC(I16*D16,2)</f>
        <v>22.49</v>
      </c>
      <c r="K16" s="55" t="n">
        <v>3.99093797136928</v>
      </c>
      <c r="L16" s="56" t="n">
        <f aca="false">TRUNC(K16*D16,2)</f>
        <v>79.53</v>
      </c>
      <c r="M16" s="53" t="n">
        <v>0.328449489610032</v>
      </c>
      <c r="N16" s="54" t="n">
        <f aca="false">TRUNC(M16*D16,2)</f>
        <v>6.54</v>
      </c>
      <c r="O16" s="57" t="s">
        <v>28</v>
      </c>
      <c r="Q16" s="2" t="n">
        <f aca="false">E16*0.76</f>
        <v>22.8</v>
      </c>
    </row>
    <row r="17" s="33" customFormat="true" ht="46.5" hidden="false" customHeight="true" outlineLevel="0" collapsed="false">
      <c r="A17" s="50" t="s">
        <v>32</v>
      </c>
      <c r="B17" s="51" t="s">
        <v>33</v>
      </c>
      <c r="C17" s="52" t="s">
        <v>34</v>
      </c>
      <c r="D17" s="44" t="s">
        <v>35</v>
      </c>
      <c r="E17" s="53" t="n">
        <v>22.8</v>
      </c>
      <c r="F17" s="54" t="n">
        <f aca="false">TRUNC(E17*D17,2)</f>
        <v>4607.19</v>
      </c>
      <c r="G17" s="55" t="n">
        <v>3.93218317259254</v>
      </c>
      <c r="H17" s="56" t="n">
        <f aca="false">TRUNC(G17*D17,2)</f>
        <v>794.57</v>
      </c>
      <c r="I17" s="53" t="n">
        <v>0.857676729713482</v>
      </c>
      <c r="J17" s="54" t="n">
        <f aca="false">TRUNC(I17*D17,2)</f>
        <v>173.31</v>
      </c>
      <c r="K17" s="55" t="n">
        <v>3.03311285824065</v>
      </c>
      <c r="L17" s="56" t="n">
        <f aca="false">TRUNC(K17*D17,2)</f>
        <v>612.9</v>
      </c>
      <c r="M17" s="53" t="n">
        <v>0.249621612103624</v>
      </c>
      <c r="N17" s="54" t="n">
        <f aca="false">TRUNC(M17*D17,2)</f>
        <v>50.44</v>
      </c>
      <c r="O17" s="57" t="s">
        <v>28</v>
      </c>
      <c r="Q17" s="2" t="n">
        <f aca="false">E17*0.76</f>
        <v>17.328</v>
      </c>
    </row>
    <row r="18" s="33" customFormat="true" ht="45" hidden="false" customHeight="false" outlineLevel="0" collapsed="false">
      <c r="A18" s="50" t="s">
        <v>36</v>
      </c>
      <c r="B18" s="51" t="s">
        <v>37</v>
      </c>
      <c r="C18" s="52" t="s">
        <v>34</v>
      </c>
      <c r="D18" s="44" t="s">
        <v>38</v>
      </c>
      <c r="E18" s="53" t="n">
        <v>22.8</v>
      </c>
      <c r="F18" s="54" t="n">
        <f aca="false">TRUNC(E18*D18,2)</f>
        <v>1374.15</v>
      </c>
      <c r="G18" s="55" t="n">
        <v>3.93218317259254</v>
      </c>
      <c r="H18" s="56" t="n">
        <f aca="false">TRUNC(G18*D18,2)</f>
        <v>236.99</v>
      </c>
      <c r="I18" s="53" t="n">
        <v>0.857676729713482</v>
      </c>
      <c r="J18" s="54" t="n">
        <f aca="false">TRUNC(I18*D18,2)</f>
        <v>51.69</v>
      </c>
      <c r="K18" s="55" t="n">
        <v>3.03311285824065</v>
      </c>
      <c r="L18" s="56" t="n">
        <f aca="false">TRUNC(K18*D18,2)</f>
        <v>182.8</v>
      </c>
      <c r="M18" s="53" t="n">
        <v>0.249621612103624</v>
      </c>
      <c r="N18" s="54" t="n">
        <f aca="false">TRUNC(M18*D18,2)</f>
        <v>15.04</v>
      </c>
      <c r="O18" s="57" t="s">
        <v>28</v>
      </c>
      <c r="Q18" s="2" t="n">
        <f aca="false">E18*0.76</f>
        <v>17.328</v>
      </c>
    </row>
    <row r="19" s="33" customFormat="true" ht="16.5" hidden="false" customHeight="false" outlineLevel="0" collapsed="false">
      <c r="A19" s="58"/>
      <c r="B19" s="59"/>
      <c r="C19" s="6"/>
      <c r="D19" s="60"/>
      <c r="E19" s="61"/>
      <c r="F19" s="62"/>
      <c r="G19" s="63"/>
      <c r="H19" s="64"/>
      <c r="I19" s="65"/>
      <c r="J19" s="66"/>
      <c r="K19" s="63"/>
      <c r="L19" s="64"/>
      <c r="M19" s="65"/>
      <c r="N19" s="66"/>
      <c r="O19" s="6"/>
      <c r="Q19" s="2" t="n">
        <f aca="false">E19*0.76</f>
        <v>0</v>
      </c>
    </row>
    <row r="20" customFormat="false" ht="18.75" hidden="false" customHeight="true" outlineLevel="0" collapsed="false">
      <c r="A20" s="34" t="s">
        <v>39</v>
      </c>
      <c r="B20" s="34" t="s">
        <v>40</v>
      </c>
      <c r="C20" s="35"/>
      <c r="D20" s="36"/>
      <c r="E20" s="37"/>
      <c r="F20" s="38"/>
      <c r="G20" s="39"/>
      <c r="H20" s="40"/>
      <c r="I20" s="39"/>
      <c r="J20" s="40"/>
      <c r="K20" s="39"/>
      <c r="L20" s="40"/>
      <c r="M20" s="39"/>
      <c r="N20" s="40"/>
      <c r="O20" s="38"/>
      <c r="Q20" s="2" t="n">
        <f aca="false">E20*0.76</f>
        <v>0</v>
      </c>
      <c r="R20" s="33"/>
    </row>
    <row r="21" customFormat="false" ht="30" hidden="false" customHeight="false" outlineLevel="0" collapsed="false">
      <c r="A21" s="41" t="s">
        <v>41</v>
      </c>
      <c r="B21" s="42" t="s">
        <v>42</v>
      </c>
      <c r="C21" s="43" t="s">
        <v>43</v>
      </c>
      <c r="D21" s="44" t="s">
        <v>44</v>
      </c>
      <c r="E21" s="45" t="n">
        <v>50</v>
      </c>
      <c r="F21" s="46" t="n">
        <f aca="false">TRUNC(E21*D21,2)</f>
        <v>851</v>
      </c>
      <c r="G21" s="47" t="n">
        <v>30</v>
      </c>
      <c r="H21" s="48" t="n">
        <f aca="false">TRUNC(G21*D21,2)</f>
        <v>510.6</v>
      </c>
      <c r="I21" s="45" t="n">
        <v>25</v>
      </c>
      <c r="J21" s="46" t="n">
        <f aca="false">TRUNC(I21*D21,2)</f>
        <v>425.5</v>
      </c>
      <c r="K21" s="47" t="n">
        <v>20</v>
      </c>
      <c r="L21" s="48" t="n">
        <f aca="false">TRUNC(K21*D21,2)</f>
        <v>340.4</v>
      </c>
      <c r="M21" s="45" t="n">
        <v>20</v>
      </c>
      <c r="N21" s="46" t="n">
        <f aca="false">TRUNC(M21*D21,2)</f>
        <v>340.4</v>
      </c>
      <c r="O21" s="49" t="s">
        <v>45</v>
      </c>
      <c r="Q21" s="2" t="n">
        <f aca="false">E21*0.76</f>
        <v>38</v>
      </c>
      <c r="R21" s="2"/>
    </row>
    <row r="22" customFormat="false" ht="30" hidden="false" customHeight="false" outlineLevel="0" collapsed="false">
      <c r="A22" s="41" t="s">
        <v>46</v>
      </c>
      <c r="B22" s="42" t="s">
        <v>47</v>
      </c>
      <c r="C22" s="43" t="s">
        <v>26</v>
      </c>
      <c r="D22" s="44" t="s">
        <v>48</v>
      </c>
      <c r="E22" s="45" t="n">
        <v>400</v>
      </c>
      <c r="F22" s="46" t="n">
        <f aca="false">TRUNC(E22*D22,2)</f>
        <v>7312</v>
      </c>
      <c r="G22" s="47" t="n">
        <v>68.985669694606</v>
      </c>
      <c r="H22" s="48" t="n">
        <f aca="false">TRUNC(G22*D22,2)</f>
        <v>1261.05</v>
      </c>
      <c r="I22" s="45" t="n">
        <v>15.046960170412</v>
      </c>
      <c r="J22" s="46" t="n">
        <f aca="false">TRUNC(I22*D22,2)</f>
        <v>275.05</v>
      </c>
      <c r="K22" s="47" t="n">
        <v>53.2125062849238</v>
      </c>
      <c r="L22" s="48" t="n">
        <f aca="false">TRUNC(K22*D22,2)</f>
        <v>972.72</v>
      </c>
      <c r="M22" s="45" t="n">
        <v>4.37932652813375</v>
      </c>
      <c r="N22" s="46" t="n">
        <f aca="false">TRUNC(M22*D22,2)</f>
        <v>80.05</v>
      </c>
      <c r="O22" s="49" t="s">
        <v>45</v>
      </c>
      <c r="Q22" s="2" t="n">
        <f aca="false">E22*0.76</f>
        <v>304</v>
      </c>
      <c r="R22" s="2"/>
    </row>
    <row r="23" customFormat="false" ht="45" hidden="false" customHeight="false" outlineLevel="0" collapsed="false">
      <c r="A23" s="50" t="s">
        <v>49</v>
      </c>
      <c r="B23" s="51" t="s">
        <v>50</v>
      </c>
      <c r="C23" s="52" t="s">
        <v>34</v>
      </c>
      <c r="D23" s="44" t="s">
        <v>51</v>
      </c>
      <c r="E23" s="53" t="n">
        <v>15.2</v>
      </c>
      <c r="F23" s="54" t="n">
        <f aca="false">TRUNC(E23*D23,2)</f>
        <v>42.25</v>
      </c>
      <c r="G23" s="55" t="n">
        <v>2.62145544839503</v>
      </c>
      <c r="H23" s="56" t="n">
        <f aca="false">TRUNC(G23*D23,2)</f>
        <v>7.28</v>
      </c>
      <c r="I23" s="53" t="n">
        <v>0.571784486475654</v>
      </c>
      <c r="J23" s="54" t="n">
        <f aca="false">TRUNC(I23*D23,2)</f>
        <v>1.58</v>
      </c>
      <c r="K23" s="55" t="n">
        <v>2.0220752388271</v>
      </c>
      <c r="L23" s="56" t="n">
        <f aca="false">TRUNC(K23*D23,2)</f>
        <v>5.62</v>
      </c>
      <c r="M23" s="53" t="n">
        <v>0.166414408069083</v>
      </c>
      <c r="N23" s="54" t="n">
        <f aca="false">TRUNC(M23*D23,2)</f>
        <v>0.46</v>
      </c>
      <c r="O23" s="57" t="s">
        <v>45</v>
      </c>
      <c r="Q23" s="2" t="n">
        <f aca="false">E23*0.76</f>
        <v>11.552</v>
      </c>
      <c r="R23" s="2"/>
    </row>
    <row r="24" customFormat="false" ht="45" hidden="false" customHeight="false" outlineLevel="0" collapsed="false">
      <c r="A24" s="50" t="s">
        <v>52</v>
      </c>
      <c r="B24" s="51" t="s">
        <v>53</v>
      </c>
      <c r="C24" s="52" t="s">
        <v>34</v>
      </c>
      <c r="D24" s="44" t="s">
        <v>54</v>
      </c>
      <c r="E24" s="53" t="n">
        <v>353.4</v>
      </c>
      <c r="F24" s="54" t="n">
        <f aca="false">TRUNC(E24*D24,2)</f>
        <v>5417.62</v>
      </c>
      <c r="G24" s="55" t="n">
        <v>60.9488391751844</v>
      </c>
      <c r="H24" s="56" t="n">
        <f aca="false">TRUNC(G24*D24,2)</f>
        <v>934.34</v>
      </c>
      <c r="I24" s="53" t="n">
        <v>13.293989310559</v>
      </c>
      <c r="J24" s="54" t="n">
        <f aca="false">TRUNC(I24*D24,2)</f>
        <v>203.79</v>
      </c>
      <c r="K24" s="55" t="n">
        <v>47.0132493027301</v>
      </c>
      <c r="L24" s="56" t="n">
        <f aca="false">TRUNC(K24*D24,2)</f>
        <v>720.71</v>
      </c>
      <c r="M24" s="53" t="n">
        <v>3.86913498760617</v>
      </c>
      <c r="N24" s="54" t="n">
        <f aca="false">TRUNC(M24*D24,2)</f>
        <v>59.31</v>
      </c>
      <c r="O24" s="57" t="s">
        <v>45</v>
      </c>
      <c r="Q24" s="2" t="n">
        <f aca="false">E24*0.76</f>
        <v>268.584</v>
      </c>
      <c r="R24" s="2"/>
    </row>
    <row r="25" customFormat="false" ht="45" hidden="false" customHeight="false" outlineLevel="0" collapsed="false">
      <c r="A25" s="50" t="s">
        <v>55</v>
      </c>
      <c r="B25" s="51" t="s">
        <v>56</v>
      </c>
      <c r="C25" s="52" t="s">
        <v>34</v>
      </c>
      <c r="D25" s="44" t="s">
        <v>57</v>
      </c>
      <c r="E25" s="53" t="n">
        <v>228</v>
      </c>
      <c r="F25" s="54" t="n">
        <f aca="false">TRUNC(E25*D25,2)</f>
        <v>5348.88</v>
      </c>
      <c r="G25" s="55" t="n">
        <v>39.3218317259254</v>
      </c>
      <c r="H25" s="56" t="n">
        <f aca="false">TRUNC(G25*D25,2)</f>
        <v>922.49</v>
      </c>
      <c r="I25" s="53" t="n">
        <v>8.57676729713482</v>
      </c>
      <c r="J25" s="54" t="n">
        <f aca="false">TRUNC(I25*D25,2)</f>
        <v>201.21</v>
      </c>
      <c r="K25" s="55" t="n">
        <v>30.3311285824065</v>
      </c>
      <c r="L25" s="56" t="n">
        <f aca="false">TRUNC(K25*D25,2)</f>
        <v>711.56</v>
      </c>
      <c r="M25" s="53" t="n">
        <v>2.49621612103624</v>
      </c>
      <c r="N25" s="54" t="n">
        <f aca="false">TRUNC(M25*D25,2)</f>
        <v>58.56</v>
      </c>
      <c r="O25" s="57" t="s">
        <v>45</v>
      </c>
      <c r="Q25" s="2" t="n">
        <f aca="false">E25*0.76</f>
        <v>173.28</v>
      </c>
      <c r="R25" s="2"/>
    </row>
    <row r="26" customFormat="false" ht="45" hidden="false" customHeight="false" outlineLevel="0" collapsed="false">
      <c r="A26" s="50" t="s">
        <v>58</v>
      </c>
      <c r="B26" s="51" t="s">
        <v>59</v>
      </c>
      <c r="C26" s="52" t="s">
        <v>34</v>
      </c>
      <c r="D26" s="44" t="s">
        <v>60</v>
      </c>
      <c r="E26" s="53" t="n">
        <v>486.4</v>
      </c>
      <c r="F26" s="54" t="n">
        <f aca="false">TRUNC(E26*D26,2)</f>
        <v>1994.24</v>
      </c>
      <c r="G26" s="55" t="n">
        <v>83.8865743486409</v>
      </c>
      <c r="H26" s="56" t="n">
        <f aca="false">TRUNC(G26*D26,2)</f>
        <v>343.93</v>
      </c>
      <c r="I26" s="53" t="n">
        <v>18.2971035672209</v>
      </c>
      <c r="J26" s="54" t="n">
        <f aca="false">TRUNC(I26*D26,2)</f>
        <v>75.01</v>
      </c>
      <c r="K26" s="55" t="n">
        <v>64.7064076424673</v>
      </c>
      <c r="L26" s="56" t="n">
        <f aca="false">TRUNC(K26*D26,2)</f>
        <v>265.29</v>
      </c>
      <c r="M26" s="53" t="n">
        <v>5.32526105821064</v>
      </c>
      <c r="N26" s="54" t="n">
        <f aca="false">TRUNC(M26*D26,2)</f>
        <v>21.83</v>
      </c>
      <c r="O26" s="57" t="s">
        <v>45</v>
      </c>
      <c r="Q26" s="2" t="n">
        <f aca="false">E26*0.76</f>
        <v>369.664</v>
      </c>
      <c r="R26" s="2"/>
    </row>
    <row r="27" customFormat="false" ht="45" hidden="false" customHeight="false" outlineLevel="0" collapsed="false">
      <c r="A27" s="50" t="s">
        <v>61</v>
      </c>
      <c r="B27" s="51" t="s">
        <v>62</v>
      </c>
      <c r="C27" s="52" t="s">
        <v>34</v>
      </c>
      <c r="D27" s="44" t="s">
        <v>63</v>
      </c>
      <c r="E27" s="53" t="n">
        <v>15.2</v>
      </c>
      <c r="F27" s="54" t="n">
        <f aca="false">TRUNC(E27*D27,2)</f>
        <v>102.44</v>
      </c>
      <c r="G27" s="55" t="n">
        <v>2.62145544839503</v>
      </c>
      <c r="H27" s="56" t="n">
        <f aca="false">TRUNC(G27*D27,2)</f>
        <v>17.66</v>
      </c>
      <c r="I27" s="53" t="n">
        <v>0.571784486475654</v>
      </c>
      <c r="J27" s="54" t="n">
        <f aca="false">TRUNC(I27*D27,2)</f>
        <v>3.85</v>
      </c>
      <c r="K27" s="55" t="n">
        <v>2.0220752388271</v>
      </c>
      <c r="L27" s="56" t="n">
        <f aca="false">TRUNC(K27*D27,2)</f>
        <v>13.62</v>
      </c>
      <c r="M27" s="53" t="n">
        <v>0.166414408069083</v>
      </c>
      <c r="N27" s="54" t="n">
        <f aca="false">TRUNC(M27*D27,2)</f>
        <v>1.12</v>
      </c>
      <c r="O27" s="57" t="s">
        <v>45</v>
      </c>
      <c r="Q27" s="2" t="n">
        <f aca="false">E27*0.76</f>
        <v>11.552</v>
      </c>
      <c r="R27" s="2"/>
    </row>
    <row r="28" customFormat="false" ht="45" hidden="false" customHeight="false" outlineLevel="0" collapsed="false">
      <c r="A28" s="50" t="s">
        <v>64</v>
      </c>
      <c r="B28" s="51" t="s">
        <v>65</v>
      </c>
      <c r="C28" s="52" t="s">
        <v>34</v>
      </c>
      <c r="D28" s="44" t="s">
        <v>66</v>
      </c>
      <c r="E28" s="53" t="n">
        <v>30.4</v>
      </c>
      <c r="F28" s="54" t="n">
        <f aca="false">TRUNC(E28*D28,2)</f>
        <v>316.76</v>
      </c>
      <c r="G28" s="55" t="n">
        <v>5.24291089679005</v>
      </c>
      <c r="H28" s="56" t="n">
        <f aca="false">TRUNC(G28*D28,2)</f>
        <v>54.63</v>
      </c>
      <c r="I28" s="53" t="n">
        <v>1.14356897295131</v>
      </c>
      <c r="J28" s="54" t="n">
        <f aca="false">TRUNC(I28*D28,2)</f>
        <v>11.91</v>
      </c>
      <c r="K28" s="55" t="n">
        <v>4.04415047765421</v>
      </c>
      <c r="L28" s="56" t="n">
        <f aca="false">TRUNC(K28*D28,2)</f>
        <v>42.14</v>
      </c>
      <c r="M28" s="53" t="n">
        <v>0.332828816138165</v>
      </c>
      <c r="N28" s="54" t="n">
        <f aca="false">TRUNC(M28*D28,2)</f>
        <v>3.46</v>
      </c>
      <c r="O28" s="57" t="s">
        <v>45</v>
      </c>
      <c r="Q28" s="2" t="n">
        <f aca="false">E28*0.76</f>
        <v>23.104</v>
      </c>
      <c r="R28" s="33"/>
    </row>
    <row r="29" customFormat="false" ht="45" hidden="false" customHeight="false" outlineLevel="0" collapsed="false">
      <c r="A29" s="50" t="s">
        <v>67</v>
      </c>
      <c r="B29" s="51" t="s">
        <v>68</v>
      </c>
      <c r="C29" s="52" t="s">
        <v>34</v>
      </c>
      <c r="D29" s="44" t="s">
        <v>69</v>
      </c>
      <c r="E29" s="53" t="n">
        <v>98.8</v>
      </c>
      <c r="F29" s="54" t="n">
        <f aca="false">TRUNC(E29*D29,2)</f>
        <v>914.88</v>
      </c>
      <c r="G29" s="55" t="n">
        <v>17.0394604145677</v>
      </c>
      <c r="H29" s="56" t="n">
        <f aca="false">TRUNC(G29*D29,2)</f>
        <v>157.78</v>
      </c>
      <c r="I29" s="53" t="n">
        <v>3.71659916209175</v>
      </c>
      <c r="J29" s="54" t="n">
        <f aca="false">TRUNC(I29*D29,2)</f>
        <v>34.41</v>
      </c>
      <c r="K29" s="55" t="n">
        <v>13.1434890523762</v>
      </c>
      <c r="L29" s="56" t="n">
        <f aca="false">TRUNC(K29*D29,2)</f>
        <v>121.7</v>
      </c>
      <c r="M29" s="53" t="n">
        <v>1.08169365244904</v>
      </c>
      <c r="N29" s="54" t="n">
        <f aca="false">TRUNC(M29*D29,2)</f>
        <v>10.01</v>
      </c>
      <c r="O29" s="57" t="s">
        <v>45</v>
      </c>
      <c r="Q29" s="2" t="n">
        <f aca="false">E29*0.76</f>
        <v>75.088</v>
      </c>
      <c r="R29" s="33"/>
    </row>
    <row r="30" customFormat="false" ht="45" hidden="false" customHeight="false" outlineLevel="0" collapsed="false">
      <c r="A30" s="50" t="s">
        <v>70</v>
      </c>
      <c r="B30" s="51" t="s">
        <v>71</v>
      </c>
      <c r="C30" s="52" t="s">
        <v>43</v>
      </c>
      <c r="D30" s="44" t="s">
        <v>72</v>
      </c>
      <c r="E30" s="53" t="n">
        <v>7</v>
      </c>
      <c r="F30" s="54" t="n">
        <f aca="false">TRUNC(E30*D30,2)</f>
        <v>62.02</v>
      </c>
      <c r="G30" s="55" t="n">
        <v>1</v>
      </c>
      <c r="H30" s="56" t="n">
        <f aca="false">TRUNC(G30*D30,2)</f>
        <v>8.86</v>
      </c>
      <c r="I30" s="53" t="n">
        <v>1</v>
      </c>
      <c r="J30" s="54" t="n">
        <f aca="false">TRUNC(I30*D30,2)</f>
        <v>8.86</v>
      </c>
      <c r="K30" s="55" t="n">
        <v>1</v>
      </c>
      <c r="L30" s="56" t="n">
        <f aca="false">TRUNC(K30*D30,2)</f>
        <v>8.86</v>
      </c>
      <c r="M30" s="53" t="n">
        <v>1</v>
      </c>
      <c r="N30" s="54" t="n">
        <f aca="false">TRUNC(M30*D30,2)</f>
        <v>8.86</v>
      </c>
      <c r="O30" s="57" t="s">
        <v>45</v>
      </c>
      <c r="Q30" s="2" t="n">
        <f aca="false">E30*0.76</f>
        <v>5.32</v>
      </c>
      <c r="R30" s="33"/>
    </row>
    <row r="31" customFormat="false" ht="45" hidden="false" customHeight="false" outlineLevel="0" collapsed="false">
      <c r="A31" s="50" t="s">
        <v>73</v>
      </c>
      <c r="B31" s="51" t="s">
        <v>74</v>
      </c>
      <c r="C31" s="52" t="s">
        <v>43</v>
      </c>
      <c r="D31" s="44" t="s">
        <v>75</v>
      </c>
      <c r="E31" s="53" t="n">
        <v>6</v>
      </c>
      <c r="F31" s="54" t="n">
        <f aca="false">TRUNC(E31*D31,2)</f>
        <v>76.56</v>
      </c>
      <c r="G31" s="55" t="n">
        <v>1</v>
      </c>
      <c r="H31" s="56" t="n">
        <f aca="false">TRUNC(G31*D31,2)</f>
        <v>12.76</v>
      </c>
      <c r="I31" s="53" t="n">
        <v>1</v>
      </c>
      <c r="J31" s="54" t="n">
        <f aca="false">TRUNC(I31*D31,2)</f>
        <v>12.76</v>
      </c>
      <c r="K31" s="55" t="n">
        <v>1</v>
      </c>
      <c r="L31" s="56" t="n">
        <f aca="false">TRUNC(K31*D31,2)</f>
        <v>12.76</v>
      </c>
      <c r="M31" s="53" t="n">
        <v>1</v>
      </c>
      <c r="N31" s="54" t="n">
        <f aca="false">TRUNC(M31*D31,2)</f>
        <v>12.76</v>
      </c>
      <c r="O31" s="57" t="s">
        <v>45</v>
      </c>
      <c r="Q31" s="2" t="n">
        <f aca="false">E31*0.76</f>
        <v>4.56</v>
      </c>
      <c r="R31" s="33"/>
    </row>
    <row r="32" customFormat="false" ht="30" hidden="false" customHeight="false" outlineLevel="0" collapsed="false">
      <c r="A32" s="50" t="s">
        <v>76</v>
      </c>
      <c r="B32" s="51" t="s">
        <v>77</v>
      </c>
      <c r="C32" s="52" t="s">
        <v>43</v>
      </c>
      <c r="D32" s="44" t="s">
        <v>78</v>
      </c>
      <c r="E32" s="53" t="n">
        <v>17</v>
      </c>
      <c r="F32" s="54" t="n">
        <f aca="false">TRUNC(E32*D32,2)</f>
        <v>956.08</v>
      </c>
      <c r="G32" s="55" t="n">
        <v>2</v>
      </c>
      <c r="H32" s="56" t="n">
        <f aca="false">TRUNC(G32*D32,2)</f>
        <v>112.48</v>
      </c>
      <c r="I32" s="53" t="n">
        <v>1</v>
      </c>
      <c r="J32" s="54" t="n">
        <f aca="false">TRUNC(I32*D32,2)</f>
        <v>56.24</v>
      </c>
      <c r="K32" s="55" t="n">
        <v>1</v>
      </c>
      <c r="L32" s="56" t="n">
        <f aca="false">TRUNC(K32*D32,2)</f>
        <v>56.24</v>
      </c>
      <c r="M32" s="53" t="n">
        <v>1</v>
      </c>
      <c r="N32" s="54" t="n">
        <f aca="false">TRUNC(M32*D32,2)</f>
        <v>56.24</v>
      </c>
      <c r="O32" s="57" t="s">
        <v>45</v>
      </c>
      <c r="Q32" s="2" t="n">
        <f aca="false">E32*0.76</f>
        <v>12.92</v>
      </c>
      <c r="R32" s="33"/>
    </row>
    <row r="33" customFormat="false" ht="30" hidden="false" customHeight="false" outlineLevel="0" collapsed="false">
      <c r="A33" s="50" t="s">
        <v>79</v>
      </c>
      <c r="B33" s="51" t="s">
        <v>80</v>
      </c>
      <c r="C33" s="52" t="s">
        <v>43</v>
      </c>
      <c r="D33" s="44" t="s">
        <v>81</v>
      </c>
      <c r="E33" s="53" t="n">
        <v>3</v>
      </c>
      <c r="F33" s="54" t="n">
        <f aca="false">TRUNC(E33*D33,2)</f>
        <v>176.43</v>
      </c>
      <c r="G33" s="55" t="n">
        <v>1</v>
      </c>
      <c r="H33" s="56" t="n">
        <f aca="false">TRUNC(G33*D33,2)</f>
        <v>58.81</v>
      </c>
      <c r="I33" s="53" t="n">
        <v>1</v>
      </c>
      <c r="J33" s="54" t="n">
        <f aca="false">TRUNC(I33*D33,2)</f>
        <v>58.81</v>
      </c>
      <c r="K33" s="55" t="n">
        <v>1</v>
      </c>
      <c r="L33" s="56" t="n">
        <f aca="false">TRUNC(K33*D33,2)</f>
        <v>58.81</v>
      </c>
      <c r="M33" s="53" t="n">
        <v>1</v>
      </c>
      <c r="N33" s="54" t="n">
        <f aca="false">TRUNC(M33*D33,2)</f>
        <v>58.81</v>
      </c>
      <c r="O33" s="57" t="s">
        <v>45</v>
      </c>
      <c r="Q33" s="2" t="n">
        <f aca="false">E33*0.76</f>
        <v>2.28</v>
      </c>
      <c r="R33" s="33"/>
    </row>
    <row r="34" customFormat="false" ht="30" hidden="false" customHeight="false" outlineLevel="0" collapsed="false">
      <c r="A34" s="50" t="s">
        <v>82</v>
      </c>
      <c r="B34" s="51" t="s">
        <v>83</v>
      </c>
      <c r="C34" s="52" t="s">
        <v>43</v>
      </c>
      <c r="D34" s="44" t="s">
        <v>84</v>
      </c>
      <c r="E34" s="53" t="n">
        <v>3</v>
      </c>
      <c r="F34" s="54" t="n">
        <f aca="false">TRUNC(E34*D34,2)</f>
        <v>37.29</v>
      </c>
      <c r="G34" s="55" t="n">
        <v>1</v>
      </c>
      <c r="H34" s="56" t="n">
        <f aca="false">TRUNC(G34*D34,2)</f>
        <v>12.43</v>
      </c>
      <c r="I34" s="53" t="n">
        <v>1</v>
      </c>
      <c r="J34" s="54" t="n">
        <f aca="false">TRUNC(I34*D34,2)</f>
        <v>12.43</v>
      </c>
      <c r="K34" s="55" t="n">
        <v>1</v>
      </c>
      <c r="L34" s="56" t="n">
        <f aca="false">TRUNC(K34*D34,2)</f>
        <v>12.43</v>
      </c>
      <c r="M34" s="53" t="n">
        <v>1</v>
      </c>
      <c r="N34" s="54" t="n">
        <f aca="false">TRUNC(M34*D34,2)</f>
        <v>12.43</v>
      </c>
      <c r="O34" s="57" t="s">
        <v>45</v>
      </c>
      <c r="Q34" s="2" t="n">
        <f aca="false">E34*0.76</f>
        <v>2.28</v>
      </c>
      <c r="R34" s="33"/>
    </row>
    <row r="35" customFormat="false" ht="30" hidden="false" customHeight="false" outlineLevel="0" collapsed="false">
      <c r="A35" s="50" t="s">
        <v>85</v>
      </c>
      <c r="B35" s="51" t="s">
        <v>86</v>
      </c>
      <c r="C35" s="52" t="s">
        <v>43</v>
      </c>
      <c r="D35" s="44" t="s">
        <v>87</v>
      </c>
      <c r="E35" s="53" t="n">
        <v>1</v>
      </c>
      <c r="F35" s="54" t="n">
        <f aca="false">TRUNC(E35*D35,2)</f>
        <v>88.55</v>
      </c>
      <c r="G35" s="55" t="n">
        <v>1</v>
      </c>
      <c r="H35" s="56" t="n">
        <f aca="false">TRUNC(G35*D35,2)</f>
        <v>88.55</v>
      </c>
      <c r="I35" s="53" t="n">
        <v>1</v>
      </c>
      <c r="J35" s="54" t="n">
        <f aca="false">TRUNC(I35*D35,2)</f>
        <v>88.55</v>
      </c>
      <c r="K35" s="55" t="n">
        <v>1</v>
      </c>
      <c r="L35" s="56" t="n">
        <f aca="false">TRUNC(K35*D35,2)</f>
        <v>88.55</v>
      </c>
      <c r="M35" s="53" t="n">
        <v>1</v>
      </c>
      <c r="N35" s="54" t="n">
        <f aca="false">TRUNC(M35*D35,2)</f>
        <v>88.55</v>
      </c>
      <c r="O35" s="57" t="s">
        <v>45</v>
      </c>
      <c r="Q35" s="2" t="n">
        <f aca="false">E35*0.76</f>
        <v>0.76</v>
      </c>
      <c r="R35" s="33"/>
    </row>
    <row r="36" customFormat="false" ht="15.75" hidden="false" customHeight="false" outlineLevel="0" collapsed="false">
      <c r="A36" s="50" t="s">
        <v>88</v>
      </c>
      <c r="B36" s="51" t="s">
        <v>89</v>
      </c>
      <c r="C36" s="52" t="s">
        <v>26</v>
      </c>
      <c r="D36" s="44" t="s">
        <v>90</v>
      </c>
      <c r="E36" s="53" t="n">
        <v>400</v>
      </c>
      <c r="F36" s="54" t="n">
        <f aca="false">TRUNC(E36*D36,2)</f>
        <v>9488</v>
      </c>
      <c r="G36" s="55" t="n">
        <v>68.985669694606</v>
      </c>
      <c r="H36" s="56" t="n">
        <f aca="false">TRUNC(G36*D36,2)</f>
        <v>1636.34</v>
      </c>
      <c r="I36" s="53" t="n">
        <v>15.046960170412</v>
      </c>
      <c r="J36" s="54" t="n">
        <f aca="false">TRUNC(I36*D36,2)</f>
        <v>356.91</v>
      </c>
      <c r="K36" s="55" t="n">
        <v>53.2125062849238</v>
      </c>
      <c r="L36" s="56" t="n">
        <f aca="false">TRUNC(K36*D36,2)</f>
        <v>1262.2</v>
      </c>
      <c r="M36" s="53" t="n">
        <v>4.37932652813375</v>
      </c>
      <c r="N36" s="54" t="n">
        <f aca="false">TRUNC(M36*D36,2)</f>
        <v>103.87</v>
      </c>
      <c r="O36" s="57" t="s">
        <v>45</v>
      </c>
      <c r="Q36" s="2" t="n">
        <f aca="false">E36*0.76</f>
        <v>304</v>
      </c>
      <c r="R36" s="33"/>
    </row>
    <row r="37" customFormat="false" ht="45" hidden="false" customHeight="false" outlineLevel="0" collapsed="false">
      <c r="A37" s="50" t="s">
        <v>91</v>
      </c>
      <c r="B37" s="51" t="s">
        <v>92</v>
      </c>
      <c r="C37" s="52" t="s">
        <v>34</v>
      </c>
      <c r="D37" s="44" t="s">
        <v>93</v>
      </c>
      <c r="E37" s="53" t="n">
        <v>13.68</v>
      </c>
      <c r="F37" s="54" t="n">
        <f aca="false">TRUNC(E37*D37,2)</f>
        <v>357.45</v>
      </c>
      <c r="G37" s="55" t="n">
        <v>2.35930990355552</v>
      </c>
      <c r="H37" s="56" t="n">
        <f aca="false">TRUNC(G37*D37,2)</f>
        <v>61.64</v>
      </c>
      <c r="I37" s="53" t="n">
        <v>0.514606037828089</v>
      </c>
      <c r="J37" s="54" t="n">
        <f aca="false">TRUNC(I37*D37,2)</f>
        <v>13.44</v>
      </c>
      <c r="K37" s="55" t="n">
        <v>1.81986771494439</v>
      </c>
      <c r="L37" s="56" t="n">
        <f aca="false">TRUNC(K37*D37,2)</f>
        <v>47.55</v>
      </c>
      <c r="M37" s="53" t="n">
        <v>0.149772967262174</v>
      </c>
      <c r="N37" s="54" t="n">
        <f aca="false">TRUNC(M37*D37,2)</f>
        <v>3.91</v>
      </c>
      <c r="O37" s="57" t="s">
        <v>45</v>
      </c>
      <c r="Q37" s="2" t="n">
        <f aca="false">E37*0.76</f>
        <v>10.3968</v>
      </c>
      <c r="R37" s="33"/>
    </row>
    <row r="38" customFormat="false" ht="45" hidden="false" customHeight="false" outlineLevel="0" collapsed="false">
      <c r="A38" s="50" t="s">
        <v>94</v>
      </c>
      <c r="B38" s="51" t="s">
        <v>95</v>
      </c>
      <c r="C38" s="52" t="s">
        <v>34</v>
      </c>
      <c r="D38" s="44" t="s">
        <v>96</v>
      </c>
      <c r="E38" s="53" t="n">
        <v>5.32</v>
      </c>
      <c r="F38" s="54" t="n">
        <f aca="false">TRUNC(E38*D38,2)</f>
        <v>165.13</v>
      </c>
      <c r="G38" s="55" t="n">
        <v>0.91750940693826</v>
      </c>
      <c r="H38" s="56" t="n">
        <f aca="false">TRUNC(G38*D38,2)</f>
        <v>28.47</v>
      </c>
      <c r="I38" s="53" t="n">
        <v>0.200124570266479</v>
      </c>
      <c r="J38" s="54" t="n">
        <f aca="false">TRUNC(I38*D38,2)</f>
        <v>6.21</v>
      </c>
      <c r="K38" s="55" t="n">
        <v>0.707726333589486</v>
      </c>
      <c r="L38" s="56" t="n">
        <f aca="false">TRUNC(K38*D38,2)</f>
        <v>21.96</v>
      </c>
      <c r="M38" s="53" t="n">
        <v>0.0582450428241789</v>
      </c>
      <c r="N38" s="54" t="n">
        <f aca="false">TRUNC(M38*D38,2)</f>
        <v>1.8</v>
      </c>
      <c r="O38" s="57" t="s">
        <v>45</v>
      </c>
      <c r="Q38" s="2" t="n">
        <f aca="false">E38*0.76</f>
        <v>4.0432</v>
      </c>
      <c r="R38" s="33"/>
    </row>
    <row r="39" customFormat="false" ht="45" hidden="false" customHeight="false" outlineLevel="0" collapsed="false">
      <c r="A39" s="50" t="s">
        <v>97</v>
      </c>
      <c r="B39" s="51" t="s">
        <v>98</v>
      </c>
      <c r="C39" s="52" t="s">
        <v>34</v>
      </c>
      <c r="D39" s="44" t="s">
        <v>99</v>
      </c>
      <c r="E39" s="53" t="n">
        <v>44.84</v>
      </c>
      <c r="F39" s="54" t="n">
        <f aca="false">TRUNC(E39*D39,2)</f>
        <v>1136.69</v>
      </c>
      <c r="G39" s="55" t="n">
        <v>7.73329357276533</v>
      </c>
      <c r="H39" s="56" t="n">
        <f aca="false">TRUNC(G39*D39,2)</f>
        <v>196.03</v>
      </c>
      <c r="I39" s="53" t="n">
        <v>1.68676423510318</v>
      </c>
      <c r="J39" s="54" t="n">
        <f aca="false">TRUNC(I39*D39,2)</f>
        <v>42.75</v>
      </c>
      <c r="K39" s="55" t="n">
        <v>5.96512195453995</v>
      </c>
      <c r="L39" s="56" t="n">
        <f aca="false">TRUNC(K39*D39,2)</f>
        <v>151.21</v>
      </c>
      <c r="M39" s="53" t="n">
        <v>0.490922503803794</v>
      </c>
      <c r="N39" s="54" t="n">
        <f aca="false">TRUNC(M39*D39,2)</f>
        <v>12.44</v>
      </c>
      <c r="O39" s="57" t="s">
        <v>45</v>
      </c>
      <c r="Q39" s="2" t="n">
        <f aca="false">E39*0.76</f>
        <v>34.0784</v>
      </c>
      <c r="R39" s="33"/>
    </row>
    <row r="40" customFormat="false" ht="45" hidden="false" customHeight="false" outlineLevel="0" collapsed="false">
      <c r="A40" s="50" t="s">
        <v>100</v>
      </c>
      <c r="B40" s="51" t="s">
        <v>101</v>
      </c>
      <c r="C40" s="52" t="s">
        <v>34</v>
      </c>
      <c r="D40" s="44" t="s">
        <v>102</v>
      </c>
      <c r="E40" s="53" t="n">
        <v>6.84</v>
      </c>
      <c r="F40" s="54" t="n">
        <f aca="false">TRUNC(E40*D40,2)</f>
        <v>60.26</v>
      </c>
      <c r="G40" s="55" t="n">
        <v>1.17965495177776</v>
      </c>
      <c r="H40" s="56" t="n">
        <f aca="false">TRUNC(G40*D40,2)</f>
        <v>10.39</v>
      </c>
      <c r="I40" s="53" t="n">
        <v>0.257303018914044</v>
      </c>
      <c r="J40" s="54" t="n">
        <f aca="false">TRUNC(I40*D40,2)</f>
        <v>2.26</v>
      </c>
      <c r="K40" s="55" t="n">
        <v>0.909933857472196</v>
      </c>
      <c r="L40" s="56" t="n">
        <f aca="false">TRUNC(K40*D40,2)</f>
        <v>8.01</v>
      </c>
      <c r="M40" s="53" t="n">
        <v>0.0748864836310872</v>
      </c>
      <c r="N40" s="54" t="n">
        <f aca="false">TRUNC(M40*D40,2)</f>
        <v>0.65</v>
      </c>
      <c r="O40" s="57" t="s">
        <v>45</v>
      </c>
      <c r="Q40" s="2" t="n">
        <f aca="false">E40*0.76</f>
        <v>5.1984</v>
      </c>
      <c r="R40" s="33"/>
    </row>
    <row r="41" customFormat="false" ht="30" hidden="false" customHeight="false" outlineLevel="0" collapsed="false">
      <c r="A41" s="50" t="s">
        <v>103</v>
      </c>
      <c r="B41" s="51" t="s">
        <v>104</v>
      </c>
      <c r="C41" s="52" t="s">
        <v>34</v>
      </c>
      <c r="D41" s="44" t="s">
        <v>105</v>
      </c>
      <c r="E41" s="53" t="n">
        <v>23.56</v>
      </c>
      <c r="F41" s="54" t="n">
        <f aca="false">TRUNC(E41*D41,2)</f>
        <v>155.73</v>
      </c>
      <c r="G41" s="55" t="n">
        <v>4.06325594501229</v>
      </c>
      <c r="H41" s="56" t="n">
        <f aca="false">TRUNC(G41*D41,2)</f>
        <v>26.85</v>
      </c>
      <c r="I41" s="53" t="n">
        <v>0.886265954037264</v>
      </c>
      <c r="J41" s="54" t="n">
        <f aca="false">TRUNC(I41*D41,2)</f>
        <v>5.85</v>
      </c>
      <c r="K41" s="55" t="n">
        <v>3.13421662018201</v>
      </c>
      <c r="L41" s="56" t="n">
        <f aca="false">TRUNC(K41*D41,2)</f>
        <v>20.71</v>
      </c>
      <c r="M41" s="53" t="n">
        <v>0.257942332507078</v>
      </c>
      <c r="N41" s="54" t="n">
        <f aca="false">TRUNC(M41*D41,2)</f>
        <v>1.7</v>
      </c>
      <c r="O41" s="57" t="s">
        <v>45</v>
      </c>
      <c r="Q41" s="2" t="n">
        <f aca="false">E41*0.76</f>
        <v>17.9056</v>
      </c>
      <c r="R41" s="33"/>
    </row>
    <row r="42" customFormat="false" ht="45" hidden="false" customHeight="false" outlineLevel="0" collapsed="false">
      <c r="A42" s="50" t="s">
        <v>106</v>
      </c>
      <c r="B42" s="51" t="s">
        <v>107</v>
      </c>
      <c r="C42" s="52" t="s">
        <v>34</v>
      </c>
      <c r="D42" s="44" t="s">
        <v>108</v>
      </c>
      <c r="E42" s="53" t="n">
        <v>2.28</v>
      </c>
      <c r="F42" s="54" t="n">
        <f aca="false">TRUNC(E42*D42,2)</f>
        <v>15.54</v>
      </c>
      <c r="G42" s="55" t="n">
        <v>0.393218317259254</v>
      </c>
      <c r="H42" s="56" t="n">
        <f aca="false">TRUNC(G42*D42,2)</f>
        <v>2.68</v>
      </c>
      <c r="I42" s="53" t="n">
        <v>0.0857676729713482</v>
      </c>
      <c r="J42" s="54" t="n">
        <f aca="false">TRUNC(I42*D42,2)</f>
        <v>0.58</v>
      </c>
      <c r="K42" s="55" t="n">
        <v>0.303311285824065</v>
      </c>
      <c r="L42" s="56" t="n">
        <f aca="false">TRUNC(K42*D42,2)</f>
        <v>2.06</v>
      </c>
      <c r="M42" s="53" t="n">
        <v>0.0249621612103624</v>
      </c>
      <c r="N42" s="54" t="n">
        <f aca="false">TRUNC(M42*D42,2)</f>
        <v>0.17</v>
      </c>
      <c r="O42" s="57" t="s">
        <v>45</v>
      </c>
      <c r="Q42" s="2" t="n">
        <f aca="false">E42*0.76</f>
        <v>1.7328</v>
      </c>
      <c r="R42" s="33"/>
    </row>
    <row r="43" customFormat="false" ht="45" hidden="false" customHeight="false" outlineLevel="0" collapsed="false">
      <c r="A43" s="50" t="s">
        <v>109</v>
      </c>
      <c r="B43" s="51" t="s">
        <v>110</v>
      </c>
      <c r="C43" s="52" t="s">
        <v>34</v>
      </c>
      <c r="D43" s="44" t="s">
        <v>111</v>
      </c>
      <c r="E43" s="53" t="n">
        <v>1.52</v>
      </c>
      <c r="F43" s="54" t="n">
        <f aca="false">TRUNC(E43*D43,2)</f>
        <v>11.58</v>
      </c>
      <c r="G43" s="55" t="n">
        <v>0.262145544839503</v>
      </c>
      <c r="H43" s="56" t="n">
        <f aca="false">TRUNC(G43*D43,2)</f>
        <v>1.99</v>
      </c>
      <c r="I43" s="53" t="n">
        <v>0.0571784486475654</v>
      </c>
      <c r="J43" s="54" t="n">
        <f aca="false">TRUNC(I43*D43,2)</f>
        <v>0.43</v>
      </c>
      <c r="K43" s="55" t="n">
        <v>0.20220752388271</v>
      </c>
      <c r="L43" s="56" t="n">
        <f aca="false">TRUNC(K43*D43,2)</f>
        <v>1.54</v>
      </c>
      <c r="M43" s="53" t="n">
        <v>0.0166414408069083</v>
      </c>
      <c r="N43" s="54" t="n">
        <f aca="false">TRUNC(M43*D43,2)</f>
        <v>0.12</v>
      </c>
      <c r="O43" s="57" t="s">
        <v>45</v>
      </c>
      <c r="Q43" s="2" t="n">
        <f aca="false">E43*0.76</f>
        <v>1.1552</v>
      </c>
      <c r="R43" s="33"/>
    </row>
    <row r="44" customFormat="false" ht="45" hidden="false" customHeight="false" outlineLevel="0" collapsed="false">
      <c r="A44" s="50" t="s">
        <v>112</v>
      </c>
      <c r="B44" s="51" t="s">
        <v>113</v>
      </c>
      <c r="C44" s="52" t="s">
        <v>34</v>
      </c>
      <c r="D44" s="44" t="s">
        <v>114</v>
      </c>
      <c r="E44" s="53" t="n">
        <v>76</v>
      </c>
      <c r="F44" s="54" t="n">
        <f aca="false">TRUNC(E44*D44,2)</f>
        <v>617.88</v>
      </c>
      <c r="G44" s="55" t="n">
        <v>13.1072772419751</v>
      </c>
      <c r="H44" s="56" t="n">
        <f aca="false">TRUNC(G44*D44,2)</f>
        <v>106.56</v>
      </c>
      <c r="I44" s="53" t="n">
        <v>2.85892243237827</v>
      </c>
      <c r="J44" s="54" t="n">
        <f aca="false">TRUNC(I44*D44,2)</f>
        <v>23.24</v>
      </c>
      <c r="K44" s="55" t="n">
        <v>10.1103761941355</v>
      </c>
      <c r="L44" s="56" t="n">
        <f aca="false">TRUNC(K44*D44,2)</f>
        <v>82.19</v>
      </c>
      <c r="M44" s="53" t="n">
        <v>0.832072040345413</v>
      </c>
      <c r="N44" s="54" t="n">
        <f aca="false">TRUNC(M44*D44,2)</f>
        <v>6.76</v>
      </c>
      <c r="O44" s="57" t="s">
        <v>45</v>
      </c>
      <c r="Q44" s="2" t="n">
        <f aca="false">E44*0.76</f>
        <v>57.76</v>
      </c>
      <c r="R44" s="33"/>
    </row>
    <row r="45" customFormat="false" ht="45" hidden="false" customHeight="false" outlineLevel="0" collapsed="false">
      <c r="A45" s="50" t="s">
        <v>115</v>
      </c>
      <c r="B45" s="51" t="s">
        <v>116</v>
      </c>
      <c r="C45" s="52" t="s">
        <v>34</v>
      </c>
      <c r="D45" s="44" t="s">
        <v>117</v>
      </c>
      <c r="E45" s="53" t="n">
        <v>11.4</v>
      </c>
      <c r="F45" s="54" t="n">
        <f aca="false">TRUNC(E45*D45,2)</f>
        <v>149.34</v>
      </c>
      <c r="G45" s="55" t="n">
        <v>1.96609158629627</v>
      </c>
      <c r="H45" s="56" t="n">
        <f aca="false">TRUNC(G45*D45,2)</f>
        <v>25.75</v>
      </c>
      <c r="I45" s="53" t="n">
        <v>0.428838364856741</v>
      </c>
      <c r="J45" s="54" t="n">
        <f aca="false">TRUNC(I45*D45,2)</f>
        <v>5.61</v>
      </c>
      <c r="K45" s="55" t="n">
        <v>1.51655642912033</v>
      </c>
      <c r="L45" s="56" t="n">
        <f aca="false">TRUNC(K45*D45,2)</f>
        <v>19.86</v>
      </c>
      <c r="M45" s="53" t="n">
        <v>0.124810806051812</v>
      </c>
      <c r="N45" s="54" t="n">
        <f aca="false">TRUNC(M45*D45,2)</f>
        <v>1.63</v>
      </c>
      <c r="O45" s="57" t="s">
        <v>45</v>
      </c>
      <c r="Q45" s="2" t="n">
        <f aca="false">E45*0.76</f>
        <v>8.664</v>
      </c>
      <c r="R45" s="33"/>
    </row>
    <row r="46" customFormat="false" ht="15.75" hidden="false" customHeight="false" outlineLevel="0" collapsed="false">
      <c r="A46" s="50" t="s">
        <v>118</v>
      </c>
      <c r="B46" s="51" t="s">
        <v>119</v>
      </c>
      <c r="C46" s="52" t="s">
        <v>26</v>
      </c>
      <c r="D46" s="44" t="s">
        <v>120</v>
      </c>
      <c r="E46" s="53" t="n">
        <v>250</v>
      </c>
      <c r="F46" s="54" t="n">
        <f aca="false">TRUNC(E46*D46,2)</f>
        <v>8795</v>
      </c>
      <c r="G46" s="55" t="n">
        <v>43.1160435591287</v>
      </c>
      <c r="H46" s="56" t="n">
        <f aca="false">TRUNC(G46*D46,2)</f>
        <v>1516.82</v>
      </c>
      <c r="I46" s="53" t="n">
        <v>9.40435010650747</v>
      </c>
      <c r="J46" s="54" t="n">
        <f aca="false">TRUNC(I46*D46,2)</f>
        <v>330.84</v>
      </c>
      <c r="K46" s="55" t="n">
        <v>33.2578164280773</v>
      </c>
      <c r="L46" s="56" t="n">
        <f aca="false">TRUNC(K46*D46,2)</f>
        <v>1170</v>
      </c>
      <c r="M46" s="53" t="n">
        <v>2.7370790800836</v>
      </c>
      <c r="N46" s="54" t="n">
        <f aca="false">TRUNC(M46*D46,2)</f>
        <v>96.29</v>
      </c>
      <c r="O46" s="57" t="s">
        <v>45</v>
      </c>
      <c r="Q46" s="2" t="n">
        <f aca="false">E46*0.76</f>
        <v>190</v>
      </c>
      <c r="R46" s="33"/>
    </row>
    <row r="47" customFormat="false" ht="30" hidden="false" customHeight="false" outlineLevel="0" collapsed="false">
      <c r="A47" s="50" t="s">
        <v>121</v>
      </c>
      <c r="B47" s="51" t="s">
        <v>122</v>
      </c>
      <c r="C47" s="52" t="s">
        <v>26</v>
      </c>
      <c r="D47" s="44" t="s">
        <v>123</v>
      </c>
      <c r="E47" s="53" t="n">
        <v>150</v>
      </c>
      <c r="F47" s="54" t="n">
        <f aca="false">TRUNC(E47*D47,2)</f>
        <v>14343</v>
      </c>
      <c r="G47" s="55" t="n">
        <v>25.8696261354772</v>
      </c>
      <c r="H47" s="56" t="n">
        <f aca="false">TRUNC(G47*D47,2)</f>
        <v>2473.65</v>
      </c>
      <c r="I47" s="53" t="n">
        <v>5.64261006390448</v>
      </c>
      <c r="J47" s="54" t="n">
        <f aca="false">TRUNC(I47*D47,2)</f>
        <v>539.54</v>
      </c>
      <c r="K47" s="55" t="n">
        <v>19.9546898568464</v>
      </c>
      <c r="L47" s="56" t="n">
        <f aca="false">TRUNC(K47*D47,2)</f>
        <v>1908.06</v>
      </c>
      <c r="M47" s="53" t="n">
        <v>1.64224744805016</v>
      </c>
      <c r="N47" s="54" t="n">
        <f aca="false">TRUNC(M47*D47,2)</f>
        <v>157.03</v>
      </c>
      <c r="O47" s="57" t="s">
        <v>45</v>
      </c>
      <c r="Q47" s="2" t="n">
        <f aca="false">E47*0.76</f>
        <v>114</v>
      </c>
      <c r="R47" s="33"/>
    </row>
    <row r="48" customFormat="false" ht="30" hidden="false" customHeight="false" outlineLevel="0" collapsed="false">
      <c r="A48" s="50" t="s">
        <v>124</v>
      </c>
      <c r="B48" s="51" t="s">
        <v>125</v>
      </c>
      <c r="C48" s="52" t="s">
        <v>43</v>
      </c>
      <c r="D48" s="44" t="s">
        <v>126</v>
      </c>
      <c r="E48" s="53" t="n">
        <v>7</v>
      </c>
      <c r="F48" s="54" t="n">
        <f aca="false">TRUNC(E48*D48,2)</f>
        <v>26.11</v>
      </c>
      <c r="G48" s="55" t="n">
        <v>1</v>
      </c>
      <c r="H48" s="56" t="n">
        <f aca="false">TRUNC(G48*D48,2)</f>
        <v>3.73</v>
      </c>
      <c r="I48" s="53" t="n">
        <v>1</v>
      </c>
      <c r="J48" s="54" t="n">
        <f aca="false">TRUNC(I48*D48,2)</f>
        <v>3.73</v>
      </c>
      <c r="K48" s="55" t="n">
        <v>1</v>
      </c>
      <c r="L48" s="56" t="n">
        <f aca="false">TRUNC(K48*D48,2)</f>
        <v>3.73</v>
      </c>
      <c r="M48" s="53" t="n">
        <v>1</v>
      </c>
      <c r="N48" s="54" t="n">
        <f aca="false">TRUNC(M48*D48,2)</f>
        <v>3.73</v>
      </c>
      <c r="O48" s="57" t="s">
        <v>45</v>
      </c>
      <c r="Q48" s="2" t="n">
        <f aca="false">E48*0.76</f>
        <v>5.32</v>
      </c>
      <c r="R48" s="33"/>
    </row>
    <row r="49" customFormat="false" ht="30" hidden="false" customHeight="false" outlineLevel="0" collapsed="false">
      <c r="A49" s="50" t="s">
        <v>127</v>
      </c>
      <c r="B49" s="51" t="s">
        <v>128</v>
      </c>
      <c r="C49" s="52" t="s">
        <v>43</v>
      </c>
      <c r="D49" s="44" t="s">
        <v>129</v>
      </c>
      <c r="E49" s="53" t="n">
        <v>1</v>
      </c>
      <c r="F49" s="54" t="n">
        <f aca="false">TRUNC(E49*D49,2)</f>
        <v>65.84</v>
      </c>
      <c r="G49" s="55" t="n">
        <v>1</v>
      </c>
      <c r="H49" s="56" t="n">
        <f aca="false">TRUNC(G49*D49,2)</f>
        <v>65.84</v>
      </c>
      <c r="I49" s="53" t="n">
        <v>1</v>
      </c>
      <c r="J49" s="54" t="n">
        <f aca="false">TRUNC(I49*D49,2)</f>
        <v>65.84</v>
      </c>
      <c r="K49" s="55" t="n">
        <v>1</v>
      </c>
      <c r="L49" s="56" t="n">
        <f aca="false">TRUNC(K49*D49,2)</f>
        <v>65.84</v>
      </c>
      <c r="M49" s="53" t="n">
        <v>1</v>
      </c>
      <c r="N49" s="54" t="n">
        <f aca="false">TRUNC(M49*D49,2)</f>
        <v>65.84</v>
      </c>
      <c r="O49" s="57" t="s">
        <v>45</v>
      </c>
      <c r="Q49" s="2" t="n">
        <f aca="false">E49*0.76</f>
        <v>0.76</v>
      </c>
      <c r="R49" s="33"/>
    </row>
    <row r="50" customFormat="false" ht="45" hidden="false" customHeight="false" outlineLevel="0" collapsed="false">
      <c r="A50" s="50" t="s">
        <v>130</v>
      </c>
      <c r="B50" s="51" t="s">
        <v>131</v>
      </c>
      <c r="C50" s="52" t="s">
        <v>43</v>
      </c>
      <c r="D50" s="44" t="s">
        <v>132</v>
      </c>
      <c r="E50" s="53" t="n">
        <v>2</v>
      </c>
      <c r="F50" s="54" t="n">
        <f aca="false">TRUNC(E50*D50,2)</f>
        <v>84.78</v>
      </c>
      <c r="G50" s="55" t="n">
        <v>1</v>
      </c>
      <c r="H50" s="56" t="n">
        <f aca="false">TRUNC(G50*D50,2)</f>
        <v>42.39</v>
      </c>
      <c r="I50" s="53" t="n">
        <v>1</v>
      </c>
      <c r="J50" s="54" t="n">
        <f aca="false">TRUNC(I50*D50,2)</f>
        <v>42.39</v>
      </c>
      <c r="K50" s="55" t="n">
        <v>1</v>
      </c>
      <c r="L50" s="56" t="n">
        <f aca="false">TRUNC(K50*D50,2)</f>
        <v>42.39</v>
      </c>
      <c r="M50" s="53" t="n">
        <v>1</v>
      </c>
      <c r="N50" s="54" t="n">
        <f aca="false">TRUNC(M50*D50,2)</f>
        <v>42.39</v>
      </c>
      <c r="O50" s="57" t="s">
        <v>45</v>
      </c>
      <c r="Q50" s="2" t="n">
        <f aca="false">E50*0.76</f>
        <v>1.52</v>
      </c>
      <c r="R50" s="33"/>
    </row>
    <row r="51" customFormat="false" ht="45" hidden="false" customHeight="false" outlineLevel="0" collapsed="false">
      <c r="A51" s="50" t="s">
        <v>133</v>
      </c>
      <c r="B51" s="51" t="s">
        <v>134</v>
      </c>
      <c r="C51" s="52" t="s">
        <v>43</v>
      </c>
      <c r="D51" s="44" t="s">
        <v>135</v>
      </c>
      <c r="E51" s="53" t="n">
        <v>2</v>
      </c>
      <c r="F51" s="54" t="n">
        <f aca="false">TRUNC(E51*D51,2)</f>
        <v>47.96</v>
      </c>
      <c r="G51" s="55" t="n">
        <v>1</v>
      </c>
      <c r="H51" s="56" t="n">
        <f aca="false">TRUNC(G51*D51,2)</f>
        <v>23.98</v>
      </c>
      <c r="I51" s="53" t="n">
        <v>1</v>
      </c>
      <c r="J51" s="54" t="n">
        <f aca="false">TRUNC(I51*D51,2)</f>
        <v>23.98</v>
      </c>
      <c r="K51" s="55" t="n">
        <v>1</v>
      </c>
      <c r="L51" s="56" t="n">
        <f aca="false">TRUNC(K51*D51,2)</f>
        <v>23.98</v>
      </c>
      <c r="M51" s="53" t="n">
        <v>1</v>
      </c>
      <c r="N51" s="54" t="n">
        <f aca="false">TRUNC(M51*D51,2)</f>
        <v>23.98</v>
      </c>
      <c r="O51" s="57" t="s">
        <v>45</v>
      </c>
      <c r="Q51" s="2" t="n">
        <f aca="false">E51*0.76</f>
        <v>1.52</v>
      </c>
      <c r="R51" s="33"/>
    </row>
    <row r="52" customFormat="false" ht="45" hidden="false" customHeight="false" outlineLevel="0" collapsed="false">
      <c r="A52" s="50" t="s">
        <v>136</v>
      </c>
      <c r="B52" s="51" t="s">
        <v>137</v>
      </c>
      <c r="C52" s="52" t="s">
        <v>43</v>
      </c>
      <c r="D52" s="44" t="s">
        <v>138</v>
      </c>
      <c r="E52" s="53" t="n">
        <v>3</v>
      </c>
      <c r="F52" s="54" t="n">
        <f aca="false">TRUNC(E52*D52,2)</f>
        <v>113.91</v>
      </c>
      <c r="G52" s="55" t="n">
        <v>1</v>
      </c>
      <c r="H52" s="56" t="n">
        <f aca="false">TRUNC(G52*D52,2)</f>
        <v>37.97</v>
      </c>
      <c r="I52" s="53" t="n">
        <v>1</v>
      </c>
      <c r="J52" s="54" t="n">
        <f aca="false">TRUNC(I52*D52,2)</f>
        <v>37.97</v>
      </c>
      <c r="K52" s="55" t="n">
        <v>1</v>
      </c>
      <c r="L52" s="56" t="n">
        <f aca="false">TRUNC(K52*D52,2)</f>
        <v>37.97</v>
      </c>
      <c r="M52" s="53" t="n">
        <v>1</v>
      </c>
      <c r="N52" s="54" t="n">
        <f aca="false">TRUNC(M52*D52,2)</f>
        <v>37.97</v>
      </c>
      <c r="O52" s="57" t="s">
        <v>45</v>
      </c>
      <c r="Q52" s="2" t="n">
        <f aca="false">E52*0.76</f>
        <v>2.28</v>
      </c>
      <c r="R52" s="33"/>
    </row>
    <row r="53" customFormat="false" ht="45" hidden="false" customHeight="false" outlineLevel="0" collapsed="false">
      <c r="A53" s="50" t="s">
        <v>139</v>
      </c>
      <c r="B53" s="51" t="s">
        <v>140</v>
      </c>
      <c r="C53" s="52" t="s">
        <v>43</v>
      </c>
      <c r="D53" s="44" t="s">
        <v>141</v>
      </c>
      <c r="E53" s="53" t="n">
        <v>8</v>
      </c>
      <c r="F53" s="54" t="n">
        <f aca="false">TRUNC(E53*D53,2)</f>
        <v>225.76</v>
      </c>
      <c r="G53" s="55" t="n">
        <v>1</v>
      </c>
      <c r="H53" s="56" t="n">
        <f aca="false">TRUNC(G53*D53,2)</f>
        <v>28.22</v>
      </c>
      <c r="I53" s="53" t="n">
        <v>1</v>
      </c>
      <c r="J53" s="54" t="n">
        <f aca="false">TRUNC(I53*D53,2)</f>
        <v>28.22</v>
      </c>
      <c r="K53" s="55" t="n">
        <v>1</v>
      </c>
      <c r="L53" s="56" t="n">
        <f aca="false">TRUNC(K53*D53,2)</f>
        <v>28.22</v>
      </c>
      <c r="M53" s="53" t="n">
        <v>1</v>
      </c>
      <c r="N53" s="54" t="n">
        <f aca="false">TRUNC(M53*D53,2)</f>
        <v>28.22</v>
      </c>
      <c r="O53" s="57" t="s">
        <v>45</v>
      </c>
      <c r="Q53" s="2" t="n">
        <f aca="false">E53*0.76</f>
        <v>6.08</v>
      </c>
      <c r="R53" s="33"/>
    </row>
    <row r="54" customFormat="false" ht="60" hidden="false" customHeight="false" outlineLevel="0" collapsed="false">
      <c r="A54" s="50" t="s">
        <v>142</v>
      </c>
      <c r="B54" s="51" t="s">
        <v>143</v>
      </c>
      <c r="C54" s="52" t="s">
        <v>43</v>
      </c>
      <c r="D54" s="44" t="s">
        <v>144</v>
      </c>
      <c r="E54" s="53" t="n">
        <v>7</v>
      </c>
      <c r="F54" s="54" t="n">
        <f aca="false">TRUNC(E54*D54,2)</f>
        <v>1003.03</v>
      </c>
      <c r="G54" s="55" t="n">
        <v>1</v>
      </c>
      <c r="H54" s="56" t="n">
        <f aca="false">TRUNC(G54*D54,2)</f>
        <v>143.29</v>
      </c>
      <c r="I54" s="53" t="n">
        <v>1</v>
      </c>
      <c r="J54" s="54" t="n">
        <f aca="false">TRUNC(I54*D54,2)</f>
        <v>143.29</v>
      </c>
      <c r="K54" s="55" t="n">
        <v>1</v>
      </c>
      <c r="L54" s="56" t="n">
        <f aca="false">TRUNC(K54*D54,2)</f>
        <v>143.29</v>
      </c>
      <c r="M54" s="53" t="n">
        <v>1</v>
      </c>
      <c r="N54" s="54" t="n">
        <f aca="false">TRUNC(M54*D54,2)</f>
        <v>143.29</v>
      </c>
      <c r="O54" s="57" t="s">
        <v>45</v>
      </c>
      <c r="Q54" s="2" t="n">
        <f aca="false">E54*0.76</f>
        <v>5.32</v>
      </c>
      <c r="R54" s="33"/>
    </row>
    <row r="55" customFormat="false" ht="45" hidden="false" customHeight="false" outlineLevel="0" collapsed="false">
      <c r="A55" s="50" t="s">
        <v>145</v>
      </c>
      <c r="B55" s="51" t="s">
        <v>146</v>
      </c>
      <c r="C55" s="52" t="s">
        <v>43</v>
      </c>
      <c r="D55" s="44" t="s">
        <v>147</v>
      </c>
      <c r="E55" s="53" t="n">
        <v>4</v>
      </c>
      <c r="F55" s="54" t="n">
        <f aca="false">TRUNC(E55*D55,2)</f>
        <v>28.4</v>
      </c>
      <c r="G55" s="55" t="n">
        <v>1</v>
      </c>
      <c r="H55" s="56" t="n">
        <f aca="false">TRUNC(G55*D55,2)</f>
        <v>7.1</v>
      </c>
      <c r="I55" s="53" t="n">
        <v>1</v>
      </c>
      <c r="J55" s="54" t="n">
        <f aca="false">TRUNC(I55*D55,2)</f>
        <v>7.1</v>
      </c>
      <c r="K55" s="55" t="n">
        <v>1</v>
      </c>
      <c r="L55" s="56" t="n">
        <f aca="false">TRUNC(K55*D55,2)</f>
        <v>7.1</v>
      </c>
      <c r="M55" s="53" t="n">
        <v>1</v>
      </c>
      <c r="N55" s="54" t="n">
        <f aca="false">TRUNC(M55*D55,2)</f>
        <v>7.1</v>
      </c>
      <c r="O55" s="57" t="s">
        <v>45</v>
      </c>
      <c r="Q55" s="2" t="n">
        <f aca="false">E55*0.76</f>
        <v>3.04</v>
      </c>
      <c r="R55" s="33"/>
    </row>
    <row r="56" customFormat="false" ht="30" hidden="false" customHeight="false" outlineLevel="0" collapsed="false">
      <c r="A56" s="50" t="s">
        <v>148</v>
      </c>
      <c r="B56" s="51" t="s">
        <v>149</v>
      </c>
      <c r="C56" s="52" t="s">
        <v>43</v>
      </c>
      <c r="D56" s="44" t="s">
        <v>150</v>
      </c>
      <c r="E56" s="53" t="n">
        <v>11</v>
      </c>
      <c r="F56" s="54" t="n">
        <f aca="false">TRUNC(E56*D56,2)</f>
        <v>5.94</v>
      </c>
      <c r="G56" s="55" t="n">
        <v>1</v>
      </c>
      <c r="H56" s="56" t="n">
        <f aca="false">TRUNC(G56*D56,2)</f>
        <v>0.54</v>
      </c>
      <c r="I56" s="53" t="n">
        <v>1</v>
      </c>
      <c r="J56" s="54" t="n">
        <f aca="false">TRUNC(I56*D56,2)</f>
        <v>0.54</v>
      </c>
      <c r="K56" s="55" t="n">
        <v>1</v>
      </c>
      <c r="L56" s="56" t="n">
        <f aca="false">TRUNC(K56*D56,2)</f>
        <v>0.54</v>
      </c>
      <c r="M56" s="53" t="n">
        <v>1</v>
      </c>
      <c r="N56" s="54" t="n">
        <f aca="false">TRUNC(M56*D56,2)</f>
        <v>0.54</v>
      </c>
      <c r="O56" s="57" t="s">
        <v>45</v>
      </c>
      <c r="Q56" s="2" t="n">
        <f aca="false">E56*0.76</f>
        <v>8.36</v>
      </c>
      <c r="R56" s="33"/>
    </row>
    <row r="57" customFormat="false" ht="45" hidden="false" customHeight="false" outlineLevel="0" collapsed="false">
      <c r="A57" s="50" t="s">
        <v>151</v>
      </c>
      <c r="B57" s="51" t="s">
        <v>152</v>
      </c>
      <c r="C57" s="52" t="s">
        <v>43</v>
      </c>
      <c r="D57" s="44" t="s">
        <v>153</v>
      </c>
      <c r="E57" s="53" t="n">
        <v>1</v>
      </c>
      <c r="F57" s="54" t="n">
        <f aca="false">TRUNC(E57*D57,2)</f>
        <v>6.62</v>
      </c>
      <c r="G57" s="55" t="n">
        <v>1</v>
      </c>
      <c r="H57" s="56" t="n">
        <f aca="false">TRUNC(G57*D57,2)</f>
        <v>6.62</v>
      </c>
      <c r="I57" s="53" t="n">
        <v>1</v>
      </c>
      <c r="J57" s="54" t="n">
        <f aca="false">TRUNC(I57*D57,2)</f>
        <v>6.62</v>
      </c>
      <c r="K57" s="55" t="n">
        <v>1</v>
      </c>
      <c r="L57" s="56" t="n">
        <f aca="false">TRUNC(K57*D57,2)</f>
        <v>6.62</v>
      </c>
      <c r="M57" s="53" t="n">
        <v>1</v>
      </c>
      <c r="N57" s="54" t="n">
        <f aca="false">TRUNC(M57*D57,2)</f>
        <v>6.62</v>
      </c>
      <c r="O57" s="57" t="s">
        <v>45</v>
      </c>
      <c r="Q57" s="2" t="n">
        <f aca="false">E57*0.76</f>
        <v>0.76</v>
      </c>
      <c r="R57" s="33"/>
    </row>
    <row r="58" customFormat="false" ht="45" hidden="false" customHeight="false" outlineLevel="0" collapsed="false">
      <c r="A58" s="50" t="s">
        <v>154</v>
      </c>
      <c r="B58" s="51" t="s">
        <v>155</v>
      </c>
      <c r="C58" s="52" t="s">
        <v>43</v>
      </c>
      <c r="D58" s="44" t="s">
        <v>156</v>
      </c>
      <c r="E58" s="53" t="n">
        <v>1</v>
      </c>
      <c r="F58" s="54" t="n">
        <f aca="false">TRUNC(E58*D58,2)</f>
        <v>7.48</v>
      </c>
      <c r="G58" s="55" t="n">
        <v>1</v>
      </c>
      <c r="H58" s="56" t="n">
        <f aca="false">TRUNC(G58*D58,2)</f>
        <v>7.48</v>
      </c>
      <c r="I58" s="53" t="n">
        <v>1</v>
      </c>
      <c r="J58" s="54" t="n">
        <f aca="false">TRUNC(I58*D58,2)</f>
        <v>7.48</v>
      </c>
      <c r="K58" s="55" t="n">
        <v>1</v>
      </c>
      <c r="L58" s="56" t="n">
        <f aca="false">TRUNC(K58*D58,2)</f>
        <v>7.48</v>
      </c>
      <c r="M58" s="53" t="n">
        <v>1</v>
      </c>
      <c r="N58" s="54" t="n">
        <f aca="false">TRUNC(M58*D58,2)</f>
        <v>7.48</v>
      </c>
      <c r="O58" s="57" t="s">
        <v>45</v>
      </c>
      <c r="Q58" s="2" t="n">
        <f aca="false">E58*0.76</f>
        <v>0.76</v>
      </c>
      <c r="R58" s="33"/>
    </row>
    <row r="59" customFormat="false" ht="45" hidden="false" customHeight="false" outlineLevel="0" collapsed="false">
      <c r="A59" s="50" t="s">
        <v>157</v>
      </c>
      <c r="B59" s="51" t="s">
        <v>158</v>
      </c>
      <c r="C59" s="52" t="s">
        <v>43</v>
      </c>
      <c r="D59" s="44" t="s">
        <v>159</v>
      </c>
      <c r="E59" s="53" t="n">
        <v>5</v>
      </c>
      <c r="F59" s="54" t="n">
        <f aca="false">TRUNC(E59*D59,2)</f>
        <v>181.7</v>
      </c>
      <c r="G59" s="55" t="n">
        <v>1</v>
      </c>
      <c r="H59" s="56" t="n">
        <f aca="false">TRUNC(G59*D59,2)</f>
        <v>36.34</v>
      </c>
      <c r="I59" s="53" t="n">
        <v>1</v>
      </c>
      <c r="J59" s="54" t="n">
        <f aca="false">TRUNC(I59*D59,2)</f>
        <v>36.34</v>
      </c>
      <c r="K59" s="55" t="n">
        <v>1</v>
      </c>
      <c r="L59" s="56" t="n">
        <f aca="false">TRUNC(K59*D59,2)</f>
        <v>36.34</v>
      </c>
      <c r="M59" s="53" t="n">
        <v>1</v>
      </c>
      <c r="N59" s="54" t="n">
        <f aca="false">TRUNC(M59*D59,2)</f>
        <v>36.34</v>
      </c>
      <c r="O59" s="57" t="s">
        <v>45</v>
      </c>
      <c r="Q59" s="2" t="n">
        <f aca="false">E59*0.76</f>
        <v>3.8</v>
      </c>
      <c r="R59" s="33"/>
    </row>
    <row r="60" customFormat="false" ht="45" hidden="false" customHeight="false" outlineLevel="0" collapsed="false">
      <c r="A60" s="50" t="s">
        <v>160</v>
      </c>
      <c r="B60" s="51" t="s">
        <v>161</v>
      </c>
      <c r="C60" s="52" t="s">
        <v>43</v>
      </c>
      <c r="D60" s="44" t="s">
        <v>162</v>
      </c>
      <c r="E60" s="53" t="n">
        <v>1</v>
      </c>
      <c r="F60" s="54" t="n">
        <f aca="false">TRUNC(E60*D60,2)</f>
        <v>38.59</v>
      </c>
      <c r="G60" s="55" t="n">
        <v>1</v>
      </c>
      <c r="H60" s="56" t="n">
        <f aca="false">TRUNC(G60*D60,2)</f>
        <v>38.59</v>
      </c>
      <c r="I60" s="53" t="n">
        <v>1</v>
      </c>
      <c r="J60" s="54" t="n">
        <f aca="false">TRUNC(I60*D60,2)</f>
        <v>38.59</v>
      </c>
      <c r="K60" s="55" t="n">
        <v>1</v>
      </c>
      <c r="L60" s="56" t="n">
        <f aca="false">TRUNC(K60*D60,2)</f>
        <v>38.59</v>
      </c>
      <c r="M60" s="53" t="n">
        <v>1</v>
      </c>
      <c r="N60" s="54" t="n">
        <f aca="false">TRUNC(M60*D60,2)</f>
        <v>38.59</v>
      </c>
      <c r="O60" s="57" t="s">
        <v>45</v>
      </c>
      <c r="Q60" s="2" t="n">
        <f aca="false">E60*0.76</f>
        <v>0.76</v>
      </c>
      <c r="R60" s="33"/>
    </row>
    <row r="61" customFormat="false" ht="45" hidden="false" customHeight="false" outlineLevel="0" collapsed="false">
      <c r="A61" s="50" t="s">
        <v>163</v>
      </c>
      <c r="B61" s="51" t="s">
        <v>164</v>
      </c>
      <c r="C61" s="52" t="s">
        <v>43</v>
      </c>
      <c r="D61" s="44" t="s">
        <v>165</v>
      </c>
      <c r="E61" s="53" t="n">
        <v>8</v>
      </c>
      <c r="F61" s="54" t="n">
        <f aca="false">TRUNC(E61*D61,2)</f>
        <v>203.04</v>
      </c>
      <c r="G61" s="55" t="n">
        <v>1</v>
      </c>
      <c r="H61" s="56" t="n">
        <f aca="false">TRUNC(G61*D61,2)</f>
        <v>25.38</v>
      </c>
      <c r="I61" s="53" t="n">
        <v>1</v>
      </c>
      <c r="J61" s="54" t="n">
        <f aca="false">TRUNC(I61*D61,2)</f>
        <v>25.38</v>
      </c>
      <c r="K61" s="55" t="n">
        <v>1</v>
      </c>
      <c r="L61" s="56" t="n">
        <f aca="false">TRUNC(K61*D61,2)</f>
        <v>25.38</v>
      </c>
      <c r="M61" s="53" t="n">
        <v>1</v>
      </c>
      <c r="N61" s="54" t="n">
        <f aca="false">TRUNC(M61*D61,2)</f>
        <v>25.38</v>
      </c>
      <c r="O61" s="57" t="s">
        <v>45</v>
      </c>
      <c r="Q61" s="2" t="n">
        <f aca="false">E61*0.76</f>
        <v>6.08</v>
      </c>
      <c r="R61" s="33"/>
    </row>
    <row r="62" customFormat="false" ht="45" hidden="false" customHeight="false" outlineLevel="0" collapsed="false">
      <c r="A62" s="50" t="s">
        <v>166</v>
      </c>
      <c r="B62" s="51" t="s">
        <v>167</v>
      </c>
      <c r="C62" s="52" t="s">
        <v>43</v>
      </c>
      <c r="D62" s="44" t="s">
        <v>168</v>
      </c>
      <c r="E62" s="53" t="n">
        <v>1</v>
      </c>
      <c r="F62" s="54" t="n">
        <f aca="false">TRUNC(E62*D62,2)</f>
        <v>27.63</v>
      </c>
      <c r="G62" s="55" t="n">
        <v>1</v>
      </c>
      <c r="H62" s="56" t="n">
        <f aca="false">TRUNC(G62*D62,2)</f>
        <v>27.63</v>
      </c>
      <c r="I62" s="53" t="n">
        <v>1</v>
      </c>
      <c r="J62" s="54" t="n">
        <f aca="false">TRUNC(I62*D62,2)</f>
        <v>27.63</v>
      </c>
      <c r="K62" s="55" t="n">
        <v>1</v>
      </c>
      <c r="L62" s="56" t="n">
        <f aca="false">TRUNC(K62*D62,2)</f>
        <v>27.63</v>
      </c>
      <c r="M62" s="53" t="n">
        <v>1</v>
      </c>
      <c r="N62" s="54" t="n">
        <f aca="false">TRUNC(M62*D62,2)</f>
        <v>27.63</v>
      </c>
      <c r="O62" s="57" t="s">
        <v>45</v>
      </c>
      <c r="Q62" s="2" t="n">
        <f aca="false">E62*0.76</f>
        <v>0.76</v>
      </c>
      <c r="R62" s="33"/>
    </row>
    <row r="63" customFormat="false" ht="45" hidden="false" customHeight="false" outlineLevel="0" collapsed="false">
      <c r="A63" s="50" t="s">
        <v>169</v>
      </c>
      <c r="B63" s="51" t="s">
        <v>170</v>
      </c>
      <c r="C63" s="52" t="s">
        <v>43</v>
      </c>
      <c r="D63" s="44" t="s">
        <v>171</v>
      </c>
      <c r="E63" s="53" t="n">
        <v>12</v>
      </c>
      <c r="F63" s="54" t="n">
        <f aca="false">TRUNC(E63*D63,2)</f>
        <v>488.76</v>
      </c>
      <c r="G63" s="55" t="n">
        <v>2</v>
      </c>
      <c r="H63" s="56" t="n">
        <f aca="false">TRUNC(G63*D63,2)</f>
        <v>81.46</v>
      </c>
      <c r="I63" s="53" t="n">
        <v>1</v>
      </c>
      <c r="J63" s="54" t="n">
        <f aca="false">TRUNC(I63*D63,2)</f>
        <v>40.73</v>
      </c>
      <c r="K63" s="55" t="n">
        <v>1</v>
      </c>
      <c r="L63" s="56" t="n">
        <f aca="false">TRUNC(K63*D63,2)</f>
        <v>40.73</v>
      </c>
      <c r="M63" s="53" t="n">
        <v>1</v>
      </c>
      <c r="N63" s="54" t="n">
        <f aca="false">TRUNC(M63*D63,2)</f>
        <v>40.73</v>
      </c>
      <c r="O63" s="57" t="s">
        <v>45</v>
      </c>
      <c r="Q63" s="2" t="n">
        <f aca="false">E63*0.76</f>
        <v>9.12</v>
      </c>
      <c r="R63" s="33"/>
    </row>
    <row r="64" customFormat="false" ht="45" hidden="false" customHeight="false" outlineLevel="0" collapsed="false">
      <c r="A64" s="50" t="s">
        <v>172</v>
      </c>
      <c r="B64" s="51" t="s">
        <v>173</v>
      </c>
      <c r="C64" s="52" t="s">
        <v>43</v>
      </c>
      <c r="D64" s="44" t="s">
        <v>174</v>
      </c>
      <c r="E64" s="53" t="n">
        <v>1</v>
      </c>
      <c r="F64" s="54" t="n">
        <f aca="false">TRUNC(E64*D64,2)</f>
        <v>45.23</v>
      </c>
      <c r="G64" s="55" t="n">
        <v>1</v>
      </c>
      <c r="H64" s="56" t="n">
        <f aca="false">TRUNC(G64*D64,2)</f>
        <v>45.23</v>
      </c>
      <c r="I64" s="53" t="n">
        <v>1</v>
      </c>
      <c r="J64" s="54" t="n">
        <f aca="false">TRUNC(I64*D64,2)</f>
        <v>45.23</v>
      </c>
      <c r="K64" s="55" t="n">
        <v>1</v>
      </c>
      <c r="L64" s="56" t="n">
        <f aca="false">TRUNC(K64*D64,2)</f>
        <v>45.23</v>
      </c>
      <c r="M64" s="53" t="n">
        <v>1</v>
      </c>
      <c r="N64" s="54" t="n">
        <f aca="false">TRUNC(M64*D64,2)</f>
        <v>45.23</v>
      </c>
      <c r="O64" s="57" t="s">
        <v>45</v>
      </c>
      <c r="Q64" s="2" t="n">
        <f aca="false">E64*0.76</f>
        <v>0.76</v>
      </c>
      <c r="R64" s="33"/>
    </row>
    <row r="65" customFormat="false" ht="45" hidden="false" customHeight="false" outlineLevel="0" collapsed="false">
      <c r="A65" s="50" t="s">
        <v>175</v>
      </c>
      <c r="B65" s="51" t="s">
        <v>176</v>
      </c>
      <c r="C65" s="52" t="s">
        <v>43</v>
      </c>
      <c r="D65" s="44" t="s">
        <v>177</v>
      </c>
      <c r="E65" s="53" t="n">
        <v>1</v>
      </c>
      <c r="F65" s="54" t="n">
        <f aca="false">TRUNC(E65*D65,2)</f>
        <v>76.45</v>
      </c>
      <c r="G65" s="55" t="n">
        <v>1</v>
      </c>
      <c r="H65" s="56" t="n">
        <f aca="false">TRUNC(G65*D65,2)</f>
        <v>76.45</v>
      </c>
      <c r="I65" s="53" t="n">
        <v>1</v>
      </c>
      <c r="J65" s="54" t="n">
        <f aca="false">TRUNC(I65*D65,2)</f>
        <v>76.45</v>
      </c>
      <c r="K65" s="55" t="n">
        <v>1</v>
      </c>
      <c r="L65" s="56" t="n">
        <f aca="false">TRUNC(K65*D65,2)</f>
        <v>76.45</v>
      </c>
      <c r="M65" s="53" t="n">
        <v>1</v>
      </c>
      <c r="N65" s="54" t="n">
        <f aca="false">TRUNC(M65*D65,2)</f>
        <v>76.45</v>
      </c>
      <c r="O65" s="57" t="s">
        <v>45</v>
      </c>
      <c r="Q65" s="2" t="n">
        <f aca="false">E65*0.76</f>
        <v>0.76</v>
      </c>
      <c r="R65" s="33"/>
    </row>
    <row r="66" customFormat="false" ht="30" hidden="false" customHeight="false" outlineLevel="0" collapsed="false">
      <c r="A66" s="50" t="s">
        <v>178</v>
      </c>
      <c r="B66" s="51" t="s">
        <v>179</v>
      </c>
      <c r="C66" s="52" t="s">
        <v>43</v>
      </c>
      <c r="D66" s="44" t="s">
        <v>180</v>
      </c>
      <c r="E66" s="53" t="n">
        <v>7</v>
      </c>
      <c r="F66" s="54" t="n">
        <f aca="false">TRUNC(E66*D66,2)</f>
        <v>317.87</v>
      </c>
      <c r="G66" s="55" t="n">
        <v>1</v>
      </c>
      <c r="H66" s="56" t="n">
        <f aca="false">TRUNC(G66*D66,2)</f>
        <v>45.41</v>
      </c>
      <c r="I66" s="53" t="n">
        <v>1</v>
      </c>
      <c r="J66" s="54" t="n">
        <f aca="false">TRUNC(I66*D66,2)</f>
        <v>45.41</v>
      </c>
      <c r="K66" s="55" t="n">
        <v>1</v>
      </c>
      <c r="L66" s="56" t="n">
        <f aca="false">TRUNC(K66*D66,2)</f>
        <v>45.41</v>
      </c>
      <c r="M66" s="53" t="n">
        <v>1</v>
      </c>
      <c r="N66" s="54" t="n">
        <f aca="false">TRUNC(M66*D66,2)</f>
        <v>45.41</v>
      </c>
      <c r="O66" s="57" t="s">
        <v>45</v>
      </c>
      <c r="Q66" s="2" t="n">
        <f aca="false">E66*0.76</f>
        <v>5.32</v>
      </c>
      <c r="R66" s="33"/>
    </row>
    <row r="67" customFormat="false" ht="45" hidden="false" customHeight="false" outlineLevel="0" collapsed="false">
      <c r="A67" s="50" t="s">
        <v>181</v>
      </c>
      <c r="B67" s="51" t="s">
        <v>182</v>
      </c>
      <c r="C67" s="52" t="s">
        <v>43</v>
      </c>
      <c r="D67" s="44" t="s">
        <v>183</v>
      </c>
      <c r="E67" s="53" t="n">
        <v>1</v>
      </c>
      <c r="F67" s="54" t="n">
        <f aca="false">TRUNC(E67*D67,2)</f>
        <v>28.45</v>
      </c>
      <c r="G67" s="55" t="n">
        <v>1</v>
      </c>
      <c r="H67" s="56" t="n">
        <f aca="false">TRUNC(G67*D67,2)</f>
        <v>28.45</v>
      </c>
      <c r="I67" s="53" t="n">
        <v>1</v>
      </c>
      <c r="J67" s="54" t="n">
        <f aca="false">TRUNC(I67*D67,2)</f>
        <v>28.45</v>
      </c>
      <c r="K67" s="55" t="n">
        <v>1</v>
      </c>
      <c r="L67" s="56" t="n">
        <f aca="false">TRUNC(K67*D67,2)</f>
        <v>28.45</v>
      </c>
      <c r="M67" s="53" t="n">
        <v>1</v>
      </c>
      <c r="N67" s="54" t="n">
        <f aca="false">TRUNC(M67*D67,2)</f>
        <v>28.45</v>
      </c>
      <c r="O67" s="57" t="s">
        <v>45</v>
      </c>
      <c r="Q67" s="2" t="n">
        <f aca="false">E67*0.76</f>
        <v>0.76</v>
      </c>
      <c r="R67" s="33"/>
    </row>
    <row r="68" customFormat="false" ht="45" hidden="false" customHeight="false" outlineLevel="0" collapsed="false">
      <c r="A68" s="50" t="s">
        <v>184</v>
      </c>
      <c r="B68" s="51" t="s">
        <v>185</v>
      </c>
      <c r="C68" s="52" t="s">
        <v>43</v>
      </c>
      <c r="D68" s="44" t="s">
        <v>186</v>
      </c>
      <c r="E68" s="53" t="n">
        <v>1</v>
      </c>
      <c r="F68" s="54" t="n">
        <f aca="false">TRUNC(E68*D68,2)</f>
        <v>30.7</v>
      </c>
      <c r="G68" s="55" t="n">
        <v>1</v>
      </c>
      <c r="H68" s="56" t="n">
        <f aca="false">TRUNC(G68*D68,2)</f>
        <v>30.7</v>
      </c>
      <c r="I68" s="53" t="n">
        <v>1</v>
      </c>
      <c r="J68" s="54" t="n">
        <f aca="false">TRUNC(I68*D68,2)</f>
        <v>30.7</v>
      </c>
      <c r="K68" s="55" t="n">
        <v>1</v>
      </c>
      <c r="L68" s="56" t="n">
        <f aca="false">TRUNC(K68*D68,2)</f>
        <v>30.7</v>
      </c>
      <c r="M68" s="53" t="n">
        <v>1</v>
      </c>
      <c r="N68" s="54" t="n">
        <f aca="false">TRUNC(M68*D68,2)</f>
        <v>30.7</v>
      </c>
      <c r="O68" s="57" t="s">
        <v>45</v>
      </c>
      <c r="Q68" s="2" t="n">
        <f aca="false">E68*0.76</f>
        <v>0.76</v>
      </c>
      <c r="R68" s="33"/>
    </row>
    <row r="69" customFormat="false" ht="45" hidden="false" customHeight="false" outlineLevel="0" collapsed="false">
      <c r="A69" s="50" t="s">
        <v>187</v>
      </c>
      <c r="B69" s="51" t="s">
        <v>188</v>
      </c>
      <c r="C69" s="52" t="s">
        <v>43</v>
      </c>
      <c r="D69" s="44" t="s">
        <v>189</v>
      </c>
      <c r="E69" s="53" t="n">
        <v>3</v>
      </c>
      <c r="F69" s="54" t="n">
        <f aca="false">TRUNC(E69*D69,2)</f>
        <v>154.08</v>
      </c>
      <c r="G69" s="55" t="n">
        <v>1</v>
      </c>
      <c r="H69" s="56" t="n">
        <f aca="false">TRUNC(G69*D69,2)</f>
        <v>51.36</v>
      </c>
      <c r="I69" s="53" t="n">
        <v>1</v>
      </c>
      <c r="J69" s="54" t="n">
        <f aca="false">TRUNC(I69*D69,2)</f>
        <v>51.36</v>
      </c>
      <c r="K69" s="55" t="n">
        <v>1</v>
      </c>
      <c r="L69" s="56" t="n">
        <f aca="false">TRUNC(K69*D69,2)</f>
        <v>51.36</v>
      </c>
      <c r="M69" s="53" t="n">
        <v>1</v>
      </c>
      <c r="N69" s="54" t="n">
        <f aca="false">TRUNC(M69*D69,2)</f>
        <v>51.36</v>
      </c>
      <c r="O69" s="57" t="s">
        <v>45</v>
      </c>
      <c r="Q69" s="2" t="n">
        <f aca="false">E69*0.76</f>
        <v>2.28</v>
      </c>
      <c r="R69" s="33"/>
    </row>
    <row r="70" customFormat="false" ht="60" hidden="false" customHeight="false" outlineLevel="0" collapsed="false">
      <c r="A70" s="50" t="s">
        <v>190</v>
      </c>
      <c r="B70" s="51" t="s">
        <v>191</v>
      </c>
      <c r="C70" s="52" t="s">
        <v>34</v>
      </c>
      <c r="D70" s="44" t="s">
        <v>192</v>
      </c>
      <c r="E70" s="53" t="n">
        <v>19.76</v>
      </c>
      <c r="F70" s="54" t="n">
        <f aca="false">TRUNC(E70*D70,2)</f>
        <v>979.3</v>
      </c>
      <c r="G70" s="55" t="n">
        <v>3.40789208291354</v>
      </c>
      <c r="H70" s="56" t="n">
        <f aca="false">TRUNC(G70*D70,2)</f>
        <v>168.89</v>
      </c>
      <c r="I70" s="53" t="n">
        <v>0.743319832418351</v>
      </c>
      <c r="J70" s="54" t="n">
        <f aca="false">TRUNC(I70*D70,2)</f>
        <v>36.83</v>
      </c>
      <c r="K70" s="55" t="n">
        <v>2.62869781047523</v>
      </c>
      <c r="L70" s="56" t="n">
        <f aca="false">TRUNC(K70*D70,2)</f>
        <v>130.27</v>
      </c>
      <c r="M70" s="53" t="n">
        <v>0.216338730489808</v>
      </c>
      <c r="N70" s="54" t="n">
        <f aca="false">TRUNC(M70*D70,2)</f>
        <v>10.72</v>
      </c>
      <c r="O70" s="57" t="s">
        <v>45</v>
      </c>
      <c r="Q70" s="2" t="n">
        <f aca="false">E70*0.76</f>
        <v>15.0176</v>
      </c>
      <c r="R70" s="33"/>
    </row>
    <row r="71" customFormat="false" ht="60" hidden="false" customHeight="false" outlineLevel="0" collapsed="false">
      <c r="A71" s="50" t="s">
        <v>193</v>
      </c>
      <c r="B71" s="51" t="s">
        <v>194</v>
      </c>
      <c r="C71" s="52" t="s">
        <v>34</v>
      </c>
      <c r="D71" s="44" t="s">
        <v>195</v>
      </c>
      <c r="E71" s="53" t="n">
        <v>22.9824</v>
      </c>
      <c r="F71" s="54" t="n">
        <f aca="false">TRUNC(E71*D71,2)</f>
        <v>926.42</v>
      </c>
      <c r="G71" s="55" t="n">
        <v>3.96364063797328</v>
      </c>
      <c r="H71" s="56" t="n">
        <f aca="false">TRUNC(G71*D71,2)</f>
        <v>159.77</v>
      </c>
      <c r="I71" s="53" t="n">
        <v>0.86453814355119</v>
      </c>
      <c r="J71" s="54" t="n">
        <f aca="false">TRUNC(I71*D71,2)</f>
        <v>34.84</v>
      </c>
      <c r="K71" s="55" t="n">
        <v>3.05737776110658</v>
      </c>
      <c r="L71" s="56" t="n">
        <f aca="false">TRUNC(K71*D71,2)</f>
        <v>123.24</v>
      </c>
      <c r="M71" s="53" t="n">
        <v>0.251618585000453</v>
      </c>
      <c r="N71" s="54" t="n">
        <f aca="false">TRUNC(M71*D71,2)</f>
        <v>10.14</v>
      </c>
      <c r="O71" s="57" t="s">
        <v>45</v>
      </c>
      <c r="Q71" s="2" t="n">
        <f aca="false">E71*0.76</f>
        <v>17.466624</v>
      </c>
      <c r="R71" s="33"/>
    </row>
    <row r="72" s="33" customFormat="true" ht="15.75" hidden="false" customHeight="false" outlineLevel="0" collapsed="false">
      <c r="A72" s="58"/>
      <c r="B72" s="59"/>
      <c r="C72" s="6"/>
      <c r="D72" s="6"/>
      <c r="E72" s="61"/>
      <c r="F72" s="62"/>
      <c r="G72" s="55"/>
      <c r="H72" s="56"/>
      <c r="I72" s="53"/>
      <c r="J72" s="54"/>
      <c r="K72" s="55"/>
      <c r="L72" s="56"/>
      <c r="M72" s="53"/>
      <c r="N72" s="54"/>
      <c r="O72" s="6"/>
      <c r="Q72" s="2" t="n">
        <f aca="false">E72*0.76</f>
        <v>0</v>
      </c>
    </row>
    <row r="73" customFormat="false" ht="18.75" hidden="false" customHeight="true" outlineLevel="0" collapsed="false">
      <c r="A73" s="34" t="s">
        <v>196</v>
      </c>
      <c r="B73" s="34" t="s">
        <v>197</v>
      </c>
      <c r="C73" s="35"/>
      <c r="D73" s="35"/>
      <c r="E73" s="37"/>
      <c r="F73" s="38"/>
      <c r="G73" s="39"/>
      <c r="H73" s="40"/>
      <c r="I73" s="39"/>
      <c r="J73" s="40"/>
      <c r="K73" s="39"/>
      <c r="L73" s="40"/>
      <c r="M73" s="39"/>
      <c r="N73" s="40"/>
      <c r="O73" s="38"/>
      <c r="Q73" s="2" t="n">
        <f aca="false">E73*0.76</f>
        <v>0</v>
      </c>
      <c r="R73" s="33"/>
    </row>
    <row r="74" customFormat="false" ht="30" hidden="false" customHeight="false" outlineLevel="0" collapsed="false">
      <c r="A74" s="50" t="s">
        <v>198</v>
      </c>
      <c r="B74" s="51" t="s">
        <v>199</v>
      </c>
      <c r="C74" s="52" t="s">
        <v>26</v>
      </c>
      <c r="D74" s="44" t="s">
        <v>200</v>
      </c>
      <c r="E74" s="53" t="n">
        <v>70.68</v>
      </c>
      <c r="F74" s="54" t="n">
        <f aca="false">TRUNC(E74*D74,2)</f>
        <v>1214.98</v>
      </c>
      <c r="G74" s="55" t="n">
        <v>12.1897678350369</v>
      </c>
      <c r="H74" s="56" t="n">
        <f aca="false">TRUNC(G74*D74,2)</f>
        <v>209.54</v>
      </c>
      <c r="I74" s="53" t="n">
        <v>2.65879786211179</v>
      </c>
      <c r="J74" s="54" t="n">
        <f aca="false">TRUNC(I74*D74,2)</f>
        <v>45.7</v>
      </c>
      <c r="K74" s="55" t="n">
        <v>9.40264986054603</v>
      </c>
      <c r="L74" s="56" t="n">
        <f aca="false">TRUNC(K74*D74,2)</f>
        <v>161.63</v>
      </c>
      <c r="M74" s="53" t="n">
        <v>0.773826997521234</v>
      </c>
      <c r="N74" s="54" t="n">
        <f aca="false">TRUNC(M74*D74,2)</f>
        <v>13.3</v>
      </c>
      <c r="O74" s="57" t="s">
        <v>201</v>
      </c>
      <c r="Q74" s="2" t="n">
        <f aca="false">E74*0.76</f>
        <v>53.7168</v>
      </c>
      <c r="R74" s="33"/>
    </row>
    <row r="75" customFormat="false" ht="30" hidden="false" customHeight="false" outlineLevel="0" collapsed="false">
      <c r="A75" s="50" t="s">
        <v>202</v>
      </c>
      <c r="B75" s="51" t="s">
        <v>203</v>
      </c>
      <c r="C75" s="52" t="s">
        <v>204</v>
      </c>
      <c r="D75" s="44" t="s">
        <v>205</v>
      </c>
      <c r="E75" s="53" t="n">
        <v>2</v>
      </c>
      <c r="F75" s="54" t="n">
        <f aca="false">TRUNC(E75*D75,2)</f>
        <v>1223.82</v>
      </c>
      <c r="G75" s="55" t="n">
        <v>1</v>
      </c>
      <c r="H75" s="56" t="n">
        <f aca="false">TRUNC(G75*D75,2)</f>
        <v>611.91</v>
      </c>
      <c r="I75" s="53" t="n">
        <v>1</v>
      </c>
      <c r="J75" s="54" t="n">
        <f aca="false">TRUNC(I75*D75,2)</f>
        <v>611.91</v>
      </c>
      <c r="K75" s="55" t="n">
        <v>1</v>
      </c>
      <c r="L75" s="56" t="n">
        <f aca="false">TRUNC(K75*D75,2)</f>
        <v>611.91</v>
      </c>
      <c r="M75" s="53" t="n">
        <v>0.0218966326406688</v>
      </c>
      <c r="N75" s="54" t="n">
        <f aca="false">TRUNC(M75*D75,2)</f>
        <v>13.39</v>
      </c>
      <c r="O75" s="57" t="s">
        <v>201</v>
      </c>
      <c r="Q75" s="2" t="n">
        <f aca="false">E75*0.76</f>
        <v>1.52</v>
      </c>
      <c r="R75" s="33"/>
    </row>
    <row r="76" customFormat="false" ht="75" hidden="false" customHeight="false" outlineLevel="0" collapsed="false">
      <c r="A76" s="50" t="s">
        <v>206</v>
      </c>
      <c r="B76" s="51" t="s">
        <v>207</v>
      </c>
      <c r="C76" s="52" t="s">
        <v>204</v>
      </c>
      <c r="D76" s="44" t="s">
        <v>208</v>
      </c>
      <c r="E76" s="53" t="n">
        <v>1.5</v>
      </c>
      <c r="F76" s="54" t="n">
        <f aca="false">TRUNC(E76*D76,2)</f>
        <v>459.18</v>
      </c>
      <c r="G76" s="55" t="n">
        <v>1.5</v>
      </c>
      <c r="H76" s="56" t="n">
        <f aca="false">TRUNC(G76*D76,2)</f>
        <v>459.18</v>
      </c>
      <c r="I76" s="53"/>
      <c r="J76" s="54" t="n">
        <f aca="false">TRUNC(I76*D76,2)</f>
        <v>0</v>
      </c>
      <c r="K76" s="55"/>
      <c r="L76" s="56" t="n">
        <f aca="false">TRUNC(K76*D76,2)</f>
        <v>0</v>
      </c>
      <c r="M76" s="53"/>
      <c r="N76" s="54" t="n">
        <f aca="false">TRUNC(M76*D76,2)</f>
        <v>0</v>
      </c>
      <c r="O76" s="57" t="s">
        <v>201</v>
      </c>
      <c r="Q76" s="2" t="n">
        <f aca="false">E76*0.76</f>
        <v>1.14</v>
      </c>
      <c r="R76" s="33"/>
    </row>
    <row r="77" customFormat="false" ht="75" hidden="false" customHeight="false" outlineLevel="0" collapsed="false">
      <c r="A77" s="50" t="s">
        <v>209</v>
      </c>
      <c r="B77" s="51" t="s">
        <v>210</v>
      </c>
      <c r="C77" s="52" t="s">
        <v>43</v>
      </c>
      <c r="D77" s="44" t="s">
        <v>211</v>
      </c>
      <c r="E77" s="53" t="n">
        <v>7</v>
      </c>
      <c r="F77" s="54" t="n">
        <f aca="false">TRUNC(E77*D77,2)</f>
        <v>4883.27</v>
      </c>
      <c r="G77" s="55" t="n">
        <v>1</v>
      </c>
      <c r="H77" s="56" t="n">
        <f aca="false">TRUNC(G77*D77,2)</f>
        <v>697.61</v>
      </c>
      <c r="I77" s="53" t="n">
        <v>1</v>
      </c>
      <c r="J77" s="54" t="n">
        <f aca="false">TRUNC(I77*D77,2)</f>
        <v>697.61</v>
      </c>
      <c r="K77" s="55" t="n">
        <v>1</v>
      </c>
      <c r="L77" s="56" t="n">
        <f aca="false">TRUNC(K77*D77,2)</f>
        <v>697.61</v>
      </c>
      <c r="M77" s="53" t="n">
        <v>1</v>
      </c>
      <c r="N77" s="54" t="n">
        <f aca="false">TRUNC(M77*D77,2)</f>
        <v>697.61</v>
      </c>
      <c r="O77" s="57" t="s">
        <v>201</v>
      </c>
      <c r="Q77" s="2" t="n">
        <f aca="false">E77*0.76</f>
        <v>5.32</v>
      </c>
      <c r="R77" s="33"/>
    </row>
    <row r="78" customFormat="false" ht="15.75" hidden="false" customHeight="false" outlineLevel="0" collapsed="false">
      <c r="A78" s="50" t="s">
        <v>212</v>
      </c>
      <c r="B78" s="51" t="s">
        <v>213</v>
      </c>
      <c r="C78" s="52" t="s">
        <v>26</v>
      </c>
      <c r="D78" s="44" t="s">
        <v>214</v>
      </c>
      <c r="E78" s="53" t="n">
        <v>19</v>
      </c>
      <c r="F78" s="54" t="n">
        <f aca="false">TRUNC(E78*D78,2)</f>
        <v>407.74</v>
      </c>
      <c r="G78" s="55" t="n">
        <v>3.27681931049378</v>
      </c>
      <c r="H78" s="56" t="n">
        <f aca="false">TRUNC(G78*D78,2)</f>
        <v>70.32</v>
      </c>
      <c r="I78" s="53" t="n">
        <v>0.714730608094568</v>
      </c>
      <c r="J78" s="54" t="n">
        <f aca="false">TRUNC(I78*D78,2)</f>
        <v>15.33</v>
      </c>
      <c r="K78" s="55" t="n">
        <v>2.52759404853388</v>
      </c>
      <c r="L78" s="56" t="n">
        <f aca="false">TRUNC(K78*D78,2)</f>
        <v>54.24</v>
      </c>
      <c r="M78" s="53" t="n">
        <v>0.208018010086353</v>
      </c>
      <c r="N78" s="54" t="n">
        <f aca="false">TRUNC(M78*D78,2)</f>
        <v>4.46</v>
      </c>
      <c r="O78" s="57" t="s">
        <v>201</v>
      </c>
      <c r="Q78" s="2" t="n">
        <f aca="false">E78*0.76</f>
        <v>14.44</v>
      </c>
      <c r="R78" s="33"/>
    </row>
    <row r="79" customFormat="false" ht="60" hidden="false" customHeight="false" outlineLevel="0" collapsed="false">
      <c r="A79" s="50" t="s">
        <v>215</v>
      </c>
      <c r="B79" s="51" t="s">
        <v>216</v>
      </c>
      <c r="C79" s="52" t="s">
        <v>204</v>
      </c>
      <c r="D79" s="44" t="s">
        <v>217</v>
      </c>
      <c r="E79" s="53" t="n">
        <v>255</v>
      </c>
      <c r="F79" s="54" t="n">
        <f aca="false">TRUNC(E79*D79,2)</f>
        <v>4618.05</v>
      </c>
      <c r="G79" s="55" t="n">
        <v>10</v>
      </c>
      <c r="H79" s="56" t="n">
        <f aca="false">TRUNC(G79*D79,2)</f>
        <v>181.1</v>
      </c>
      <c r="I79" s="53" t="n">
        <v>10</v>
      </c>
      <c r="J79" s="54" t="n">
        <f aca="false">TRUNC(I79*D79,2)</f>
        <v>181.1</v>
      </c>
      <c r="K79" s="55" t="n">
        <v>5</v>
      </c>
      <c r="L79" s="56" t="n">
        <f aca="false">TRUNC(K79*D79,2)</f>
        <v>90.55</v>
      </c>
      <c r="M79" s="53" t="n">
        <v>1</v>
      </c>
      <c r="N79" s="54" t="n">
        <f aca="false">TRUNC(M79*D79,2)</f>
        <v>18.11</v>
      </c>
      <c r="O79" s="57" t="s">
        <v>201</v>
      </c>
      <c r="Q79" s="2" t="n">
        <f aca="false">E79*0.76</f>
        <v>193.8</v>
      </c>
      <c r="R79" s="33"/>
    </row>
    <row r="80" customFormat="false" ht="45" hidden="false" customHeight="false" outlineLevel="0" collapsed="false">
      <c r="A80" s="50" t="s">
        <v>218</v>
      </c>
      <c r="B80" s="51" t="s">
        <v>219</v>
      </c>
      <c r="C80" s="52" t="s">
        <v>204</v>
      </c>
      <c r="D80" s="44" t="s">
        <v>220</v>
      </c>
      <c r="E80" s="53" t="n">
        <v>3.36</v>
      </c>
      <c r="F80" s="54" t="n">
        <f aca="false">TRUNC(E80*D80,2)</f>
        <v>1408.31</v>
      </c>
      <c r="G80" s="55"/>
      <c r="H80" s="56" t="n">
        <f aca="false">TRUNC(G80*D80,2)</f>
        <v>0</v>
      </c>
      <c r="I80" s="53"/>
      <c r="J80" s="54" t="n">
        <f aca="false">TRUNC(I80*D80,2)</f>
        <v>0</v>
      </c>
      <c r="K80" s="55"/>
      <c r="L80" s="56" t="n">
        <f aca="false">TRUNC(K80*D80,2)</f>
        <v>0</v>
      </c>
      <c r="M80" s="53"/>
      <c r="N80" s="54" t="n">
        <f aca="false">TRUNC(M80*D80,2)</f>
        <v>0</v>
      </c>
      <c r="O80" s="57" t="s">
        <v>201</v>
      </c>
      <c r="Q80" s="2" t="n">
        <f aca="false">E80*0.76</f>
        <v>2.5536</v>
      </c>
      <c r="R80" s="33"/>
    </row>
    <row r="81" customFormat="false" ht="45" hidden="false" customHeight="false" outlineLevel="0" collapsed="false">
      <c r="A81" s="50" t="s">
        <v>221</v>
      </c>
      <c r="B81" s="51" t="s">
        <v>222</v>
      </c>
      <c r="C81" s="52" t="s">
        <v>43</v>
      </c>
      <c r="D81" s="44" t="s">
        <v>223</v>
      </c>
      <c r="E81" s="53" t="n">
        <v>2</v>
      </c>
      <c r="F81" s="54" t="n">
        <f aca="false">TRUNC(E81*D81,2)</f>
        <v>451.14</v>
      </c>
      <c r="G81" s="55" t="n">
        <v>1</v>
      </c>
      <c r="H81" s="56" t="n">
        <f aca="false">TRUNC(G81*D81,2)</f>
        <v>225.57</v>
      </c>
      <c r="I81" s="53" t="n">
        <v>1</v>
      </c>
      <c r="J81" s="54" t="n">
        <f aca="false">TRUNC(I81*D81,2)</f>
        <v>225.57</v>
      </c>
      <c r="K81" s="55" t="n">
        <v>1</v>
      </c>
      <c r="L81" s="56" t="n">
        <f aca="false">TRUNC(K81*D81,2)</f>
        <v>225.57</v>
      </c>
      <c r="M81" s="53" t="n">
        <v>1</v>
      </c>
      <c r="N81" s="54" t="n">
        <f aca="false">TRUNC(M81*D81,2)</f>
        <v>225.57</v>
      </c>
      <c r="O81" s="57" t="s">
        <v>201</v>
      </c>
      <c r="Q81" s="2" t="n">
        <f aca="false">E81*0.76</f>
        <v>1.52</v>
      </c>
      <c r="R81" s="33"/>
    </row>
    <row r="82" customFormat="false" ht="15.75" hidden="false" customHeight="false" outlineLevel="0" collapsed="false">
      <c r="A82" s="50" t="s">
        <v>224</v>
      </c>
      <c r="B82" s="51" t="s">
        <v>225</v>
      </c>
      <c r="C82" s="52" t="s">
        <v>26</v>
      </c>
      <c r="D82" s="44" t="s">
        <v>226</v>
      </c>
      <c r="E82" s="53" t="n">
        <v>77.52</v>
      </c>
      <c r="F82" s="54" t="n">
        <f aca="false">TRUNC(E82*D82,2)</f>
        <v>1641.87</v>
      </c>
      <c r="G82" s="55" t="n">
        <v>13.3694227868146</v>
      </c>
      <c r="H82" s="56" t="n">
        <f aca="false">TRUNC(G82*D82,2)</f>
        <v>283.16</v>
      </c>
      <c r="I82" s="53" t="n">
        <v>2.91610088102584</v>
      </c>
      <c r="J82" s="54" t="n">
        <f aca="false">TRUNC(I82*D82,2)</f>
        <v>61.76</v>
      </c>
      <c r="K82" s="55" t="n">
        <v>10.3125837180182</v>
      </c>
      <c r="L82" s="56" t="n">
        <f aca="false">TRUNC(K82*D82,2)</f>
        <v>218.42</v>
      </c>
      <c r="M82" s="53" t="n">
        <v>0.848713481152322</v>
      </c>
      <c r="N82" s="54" t="n">
        <f aca="false">TRUNC(M82*D82,2)</f>
        <v>17.97</v>
      </c>
      <c r="O82" s="57" t="s">
        <v>201</v>
      </c>
      <c r="Q82" s="2" t="n">
        <f aca="false">E82*0.76</f>
        <v>58.9152</v>
      </c>
      <c r="R82" s="33"/>
    </row>
    <row r="83" customFormat="false" ht="15.75" hidden="false" customHeight="false" outlineLevel="0" collapsed="false">
      <c r="A83" s="50" t="s">
        <v>227</v>
      </c>
      <c r="B83" s="51" t="s">
        <v>228</v>
      </c>
      <c r="C83" s="52" t="s">
        <v>26</v>
      </c>
      <c r="D83" s="44" t="s">
        <v>229</v>
      </c>
      <c r="E83" s="53" t="n">
        <v>33.0182463928968</v>
      </c>
      <c r="F83" s="54" t="n">
        <f aca="false">TRUNC(E83*D83,2)</f>
        <v>721.77</v>
      </c>
      <c r="G83" s="55" t="n">
        <v>5.69446459888873</v>
      </c>
      <c r="H83" s="56" t="n">
        <f aca="false">TRUNC(G83*D83,2)</f>
        <v>124.48</v>
      </c>
      <c r="I83" s="53" t="n">
        <v>1.24206059592692</v>
      </c>
      <c r="J83" s="54" t="n">
        <f aca="false">TRUNC(I83*D83,2)</f>
        <v>27.15</v>
      </c>
      <c r="K83" s="55" t="n">
        <v>4.39245910924795</v>
      </c>
      <c r="L83" s="56" t="n">
        <f aca="false">TRUNC(K83*D83,2)</f>
        <v>96.01</v>
      </c>
      <c r="M83" s="53" t="n">
        <v>0.361494205852174</v>
      </c>
      <c r="N83" s="54" t="n">
        <f aca="false">TRUNC(M83*D83,2)</f>
        <v>7.9</v>
      </c>
      <c r="O83" s="57" t="s">
        <v>201</v>
      </c>
      <c r="Q83" s="2" t="n">
        <f aca="false">E83*0.76</f>
        <v>25.0938672586016</v>
      </c>
      <c r="R83" s="33"/>
    </row>
    <row r="84" customFormat="false" ht="15.75" hidden="false" customHeight="false" outlineLevel="0" collapsed="false">
      <c r="A84" s="50" t="s">
        <v>230</v>
      </c>
      <c r="B84" s="51" t="s">
        <v>231</v>
      </c>
      <c r="C84" s="52" t="s">
        <v>26</v>
      </c>
      <c r="D84" s="44" t="s">
        <v>232</v>
      </c>
      <c r="E84" s="53" t="n">
        <v>30.4</v>
      </c>
      <c r="F84" s="54" t="n">
        <f aca="false">TRUNC(E84*D84,2)</f>
        <v>567.56</v>
      </c>
      <c r="G84" s="55" t="n">
        <v>5.24291089679005</v>
      </c>
      <c r="H84" s="56" t="n">
        <f aca="false">TRUNC(G84*D84,2)</f>
        <v>97.88</v>
      </c>
      <c r="I84" s="53" t="n">
        <v>1.14356897295131</v>
      </c>
      <c r="J84" s="54" t="n">
        <f aca="false">TRUNC(I84*D84,2)</f>
        <v>21.35</v>
      </c>
      <c r="K84" s="55" t="n">
        <v>4.04415047765421</v>
      </c>
      <c r="L84" s="56" t="n">
        <f aca="false">TRUNC(K84*D84,2)</f>
        <v>75.5</v>
      </c>
      <c r="M84" s="53" t="n">
        <v>0.332828816138165</v>
      </c>
      <c r="N84" s="54" t="n">
        <f aca="false">TRUNC(M84*D84,2)</f>
        <v>6.21</v>
      </c>
      <c r="O84" s="57" t="s">
        <v>201</v>
      </c>
      <c r="Q84" s="2" t="n">
        <f aca="false">E84*0.76</f>
        <v>23.104</v>
      </c>
      <c r="R84" s="33"/>
    </row>
    <row r="85" s="33" customFormat="true" ht="15.75" hidden="false" customHeight="false" outlineLevel="0" collapsed="false">
      <c r="A85" s="58"/>
      <c r="B85" s="59"/>
      <c r="C85" s="6"/>
      <c r="D85" s="6"/>
      <c r="E85" s="61"/>
      <c r="F85" s="62"/>
      <c r="G85" s="55"/>
      <c r="H85" s="56"/>
      <c r="I85" s="53"/>
      <c r="J85" s="54"/>
      <c r="K85" s="55"/>
      <c r="L85" s="56"/>
      <c r="M85" s="53"/>
      <c r="N85" s="54"/>
      <c r="O85" s="6"/>
      <c r="Q85" s="2" t="n">
        <f aca="false">E85*0.76</f>
        <v>0</v>
      </c>
    </row>
    <row r="86" customFormat="false" ht="18.75" hidden="false" customHeight="true" outlineLevel="0" collapsed="false">
      <c r="A86" s="34" t="s">
        <v>233</v>
      </c>
      <c r="B86" s="34" t="s">
        <v>234</v>
      </c>
      <c r="C86" s="35"/>
      <c r="D86" s="35"/>
      <c r="E86" s="37"/>
      <c r="F86" s="38"/>
      <c r="G86" s="39"/>
      <c r="H86" s="40"/>
      <c r="I86" s="39"/>
      <c r="J86" s="40"/>
      <c r="K86" s="39"/>
      <c r="L86" s="40"/>
      <c r="M86" s="39"/>
      <c r="N86" s="40"/>
      <c r="O86" s="38"/>
      <c r="Q86" s="2" t="n">
        <f aca="false">E86*0.76</f>
        <v>0</v>
      </c>
      <c r="R86" s="33"/>
    </row>
    <row r="87" customFormat="false" ht="45" hidden="false" customHeight="false" outlineLevel="0" collapsed="false">
      <c r="A87" s="50" t="s">
        <v>235</v>
      </c>
      <c r="B87" s="51" t="s">
        <v>236</v>
      </c>
      <c r="C87" s="52" t="s">
        <v>43</v>
      </c>
      <c r="D87" s="44" t="s">
        <v>237</v>
      </c>
      <c r="E87" s="53" t="n">
        <v>1</v>
      </c>
      <c r="F87" s="54" t="n">
        <f aca="false">TRUNC(E87*D87,2)</f>
        <v>26.89</v>
      </c>
      <c r="G87" s="55" t="n">
        <v>1</v>
      </c>
      <c r="H87" s="56" t="n">
        <f aca="false">TRUNC(G87*D87,2)</f>
        <v>26.89</v>
      </c>
      <c r="I87" s="53" t="n">
        <v>1</v>
      </c>
      <c r="J87" s="54" t="n">
        <f aca="false">TRUNC(I87*D87,2)</f>
        <v>26.89</v>
      </c>
      <c r="K87" s="55" t="n">
        <v>1</v>
      </c>
      <c r="L87" s="56" t="n">
        <f aca="false">TRUNC(K87*D87,2)</f>
        <v>26.89</v>
      </c>
      <c r="M87" s="53" t="n">
        <v>1</v>
      </c>
      <c r="N87" s="54" t="n">
        <f aca="false">TRUNC(M87*D87,2)</f>
        <v>26.89</v>
      </c>
      <c r="O87" s="57" t="s">
        <v>238</v>
      </c>
      <c r="Q87" s="2" t="n">
        <f aca="false">E87*0.76</f>
        <v>0.76</v>
      </c>
      <c r="R87" s="33"/>
    </row>
    <row r="88" customFormat="false" ht="30" hidden="false" customHeight="false" outlineLevel="0" collapsed="false">
      <c r="A88" s="50" t="s">
        <v>239</v>
      </c>
      <c r="B88" s="51" t="s">
        <v>240</v>
      </c>
      <c r="C88" s="52" t="s">
        <v>26</v>
      </c>
      <c r="D88" s="44" t="s">
        <v>241</v>
      </c>
      <c r="E88" s="53" t="n">
        <v>200</v>
      </c>
      <c r="F88" s="54" t="n">
        <f aca="false">TRUNC(E88*D88,2)</f>
        <v>3234</v>
      </c>
      <c r="G88" s="55" t="n">
        <v>34.492834847303</v>
      </c>
      <c r="H88" s="56" t="n">
        <f aca="false">TRUNC(G88*D88,2)</f>
        <v>557.74</v>
      </c>
      <c r="I88" s="53" t="n">
        <v>7.52348008520598</v>
      </c>
      <c r="J88" s="54" t="n">
        <f aca="false">TRUNC(I88*D88,2)</f>
        <v>121.65</v>
      </c>
      <c r="K88" s="55" t="n">
        <v>26.6062531424619</v>
      </c>
      <c r="L88" s="56" t="n">
        <f aca="false">TRUNC(K88*D88,2)</f>
        <v>430.22</v>
      </c>
      <c r="M88" s="53" t="n">
        <v>2.18966326406688</v>
      </c>
      <c r="N88" s="54" t="n">
        <f aca="false">TRUNC(M88*D88,2)</f>
        <v>35.4</v>
      </c>
      <c r="O88" s="57" t="s">
        <v>238</v>
      </c>
      <c r="Q88" s="2" t="n">
        <f aca="false">E88*0.76</f>
        <v>152</v>
      </c>
      <c r="R88" s="33"/>
    </row>
    <row r="89" customFormat="false" ht="30" hidden="false" customHeight="false" outlineLevel="0" collapsed="false">
      <c r="A89" s="50" t="s">
        <v>242</v>
      </c>
      <c r="B89" s="51" t="s">
        <v>243</v>
      </c>
      <c r="C89" s="52" t="s">
        <v>26</v>
      </c>
      <c r="D89" s="44" t="s">
        <v>244</v>
      </c>
      <c r="E89" s="53" t="n">
        <v>200</v>
      </c>
      <c r="F89" s="54" t="n">
        <f aca="false">TRUNC(E89*D89,2)</f>
        <v>4162</v>
      </c>
      <c r="G89" s="55" t="n">
        <v>34.492834847303</v>
      </c>
      <c r="H89" s="56" t="n">
        <f aca="false">TRUNC(G89*D89,2)</f>
        <v>717.79</v>
      </c>
      <c r="I89" s="53" t="n">
        <v>7.52348008520598</v>
      </c>
      <c r="J89" s="54" t="n">
        <f aca="false">TRUNC(I89*D89,2)</f>
        <v>156.56</v>
      </c>
      <c r="K89" s="55" t="n">
        <v>26.6062531424619</v>
      </c>
      <c r="L89" s="56" t="n">
        <f aca="false">TRUNC(K89*D89,2)</f>
        <v>553.67</v>
      </c>
      <c r="M89" s="53" t="n">
        <v>2.18966326406688</v>
      </c>
      <c r="N89" s="54" t="n">
        <f aca="false">TRUNC(M89*D89,2)</f>
        <v>45.56</v>
      </c>
      <c r="O89" s="57" t="s">
        <v>238</v>
      </c>
      <c r="Q89" s="2" t="n">
        <f aca="false">E89*0.76</f>
        <v>152</v>
      </c>
      <c r="R89" s="33"/>
    </row>
    <row r="90" customFormat="false" ht="45" hidden="false" customHeight="false" outlineLevel="0" collapsed="false">
      <c r="A90" s="50" t="s">
        <v>245</v>
      </c>
      <c r="B90" s="51" t="s">
        <v>246</v>
      </c>
      <c r="C90" s="52" t="s">
        <v>43</v>
      </c>
      <c r="D90" s="44" t="s">
        <v>247</v>
      </c>
      <c r="E90" s="53" t="n">
        <v>2.28</v>
      </c>
      <c r="F90" s="54" t="n">
        <f aca="false">TRUNC(E90*D90,2)</f>
        <v>91.49</v>
      </c>
      <c r="G90" s="55" t="n">
        <v>1</v>
      </c>
      <c r="H90" s="56" t="n">
        <f aca="false">TRUNC(G90*D90,2)</f>
        <v>40.13</v>
      </c>
      <c r="I90" s="53" t="n">
        <v>1</v>
      </c>
      <c r="J90" s="54" t="n">
        <f aca="false">TRUNC(I90*D90,2)</f>
        <v>40.13</v>
      </c>
      <c r="K90" s="55" t="n">
        <v>1</v>
      </c>
      <c r="L90" s="56" t="n">
        <f aca="false">TRUNC(K90*D90,2)</f>
        <v>40.13</v>
      </c>
      <c r="M90" s="53" t="n">
        <v>1</v>
      </c>
      <c r="N90" s="54" t="n">
        <f aca="false">TRUNC(M90*D90,2)</f>
        <v>40.13</v>
      </c>
      <c r="O90" s="57" t="s">
        <v>238</v>
      </c>
      <c r="Q90" s="2" t="n">
        <f aca="false">E90*0.76</f>
        <v>1.7328</v>
      </c>
      <c r="R90" s="33"/>
    </row>
    <row r="91" customFormat="false" ht="30" hidden="false" customHeight="false" outlineLevel="0" collapsed="false">
      <c r="A91" s="50" t="s">
        <v>248</v>
      </c>
      <c r="B91" s="51" t="s">
        <v>249</v>
      </c>
      <c r="C91" s="52" t="s">
        <v>250</v>
      </c>
      <c r="D91" s="44" t="s">
        <v>251</v>
      </c>
      <c r="E91" s="53" t="n">
        <v>12.16</v>
      </c>
      <c r="F91" s="54" t="n">
        <f aca="false">TRUNC(E91*D91,2)</f>
        <v>325.4</v>
      </c>
      <c r="G91" s="55" t="n">
        <v>2.09716435871602</v>
      </c>
      <c r="H91" s="56" t="n">
        <f aca="false">TRUNC(G91*D91,2)</f>
        <v>56.12</v>
      </c>
      <c r="I91" s="53" t="n">
        <v>0.457427589180524</v>
      </c>
      <c r="J91" s="54" t="n">
        <f aca="false">TRUNC(I91*D91,2)</f>
        <v>12.24</v>
      </c>
      <c r="K91" s="55" t="n">
        <v>1.61766019106168</v>
      </c>
      <c r="L91" s="56" t="n">
        <f aca="false">TRUNC(K91*D91,2)</f>
        <v>43.28</v>
      </c>
      <c r="M91" s="53" t="n">
        <v>0.133131526455266</v>
      </c>
      <c r="N91" s="54" t="n">
        <f aca="false">TRUNC(M91*D91,2)</f>
        <v>3.56</v>
      </c>
      <c r="O91" s="57" t="s">
        <v>238</v>
      </c>
      <c r="Q91" s="2" t="n">
        <f aca="false">E91*0.76</f>
        <v>9.2416</v>
      </c>
      <c r="R91" s="33"/>
    </row>
    <row r="92" customFormat="false" ht="30" hidden="false" customHeight="false" outlineLevel="0" collapsed="false">
      <c r="A92" s="50" t="s">
        <v>252</v>
      </c>
      <c r="B92" s="51" t="s">
        <v>253</v>
      </c>
      <c r="C92" s="52" t="s">
        <v>43</v>
      </c>
      <c r="D92" s="44" t="s">
        <v>254</v>
      </c>
      <c r="E92" s="53" t="n">
        <v>1</v>
      </c>
      <c r="F92" s="54" t="n">
        <f aca="false">TRUNC(E92*D92,2)</f>
        <v>18.22</v>
      </c>
      <c r="G92" s="55" t="n">
        <v>1</v>
      </c>
      <c r="H92" s="56" t="n">
        <f aca="false">TRUNC(G92*D92,2)</f>
        <v>18.22</v>
      </c>
      <c r="I92" s="53" t="n">
        <v>1</v>
      </c>
      <c r="J92" s="54" t="n">
        <f aca="false">TRUNC(I92*D92,2)</f>
        <v>18.22</v>
      </c>
      <c r="K92" s="55" t="n">
        <v>1</v>
      </c>
      <c r="L92" s="56" t="n">
        <f aca="false">TRUNC(K92*D92,2)</f>
        <v>18.22</v>
      </c>
      <c r="M92" s="53" t="n">
        <v>1</v>
      </c>
      <c r="N92" s="54" t="n">
        <f aca="false">TRUNC(M92*D92,2)</f>
        <v>18.22</v>
      </c>
      <c r="O92" s="57" t="s">
        <v>238</v>
      </c>
      <c r="Q92" s="2" t="n">
        <f aca="false">E92*0.76</f>
        <v>0.76</v>
      </c>
      <c r="R92" s="33"/>
    </row>
    <row r="93" customFormat="false" ht="45" hidden="false" customHeight="false" outlineLevel="0" collapsed="false">
      <c r="A93" s="50" t="s">
        <v>255</v>
      </c>
      <c r="B93" s="51" t="s">
        <v>256</v>
      </c>
      <c r="C93" s="52" t="s">
        <v>34</v>
      </c>
      <c r="D93" s="44" t="s">
        <v>257</v>
      </c>
      <c r="E93" s="53" t="n">
        <v>10.64</v>
      </c>
      <c r="F93" s="54" t="n">
        <f aca="false">TRUNC(E93*D93,2)</f>
        <v>207.58</v>
      </c>
      <c r="G93" s="55" t="n">
        <v>1.83501881387652</v>
      </c>
      <c r="H93" s="56" t="n">
        <f aca="false">TRUNC(G93*D93,2)</f>
        <v>35.8</v>
      </c>
      <c r="I93" s="53" t="n">
        <v>0.400249140532958</v>
      </c>
      <c r="J93" s="54" t="n">
        <f aca="false">TRUNC(I93*D93,2)</f>
        <v>7.8</v>
      </c>
      <c r="K93" s="55" t="n">
        <v>1.41545266717897</v>
      </c>
      <c r="L93" s="56" t="n">
        <f aca="false">TRUNC(K93*D93,2)</f>
        <v>27.61</v>
      </c>
      <c r="M93" s="53" t="n">
        <v>0.116490085648358</v>
      </c>
      <c r="N93" s="54" t="n">
        <f aca="false">TRUNC(M93*D93,2)</f>
        <v>2.27</v>
      </c>
      <c r="O93" s="57" t="s">
        <v>238</v>
      </c>
      <c r="Q93" s="2" t="n">
        <f aca="false">E93*0.76</f>
        <v>8.0864</v>
      </c>
      <c r="R93" s="33"/>
    </row>
    <row r="94" customFormat="false" ht="30" hidden="false" customHeight="false" outlineLevel="0" collapsed="false">
      <c r="A94" s="50" t="s">
        <v>258</v>
      </c>
      <c r="B94" s="51" t="s">
        <v>259</v>
      </c>
      <c r="C94" s="52" t="s">
        <v>43</v>
      </c>
      <c r="D94" s="44" t="s">
        <v>66</v>
      </c>
      <c r="E94" s="53" t="n">
        <v>1</v>
      </c>
      <c r="F94" s="54" t="n">
        <f aca="false">TRUNC(E94*D94,2)</f>
        <v>10.42</v>
      </c>
      <c r="G94" s="55" t="n">
        <v>1</v>
      </c>
      <c r="H94" s="56" t="n">
        <f aca="false">TRUNC(G94*D94,2)</f>
        <v>10.42</v>
      </c>
      <c r="I94" s="53" t="n">
        <v>1</v>
      </c>
      <c r="J94" s="54" t="n">
        <f aca="false">TRUNC(I94*D94,2)</f>
        <v>10.42</v>
      </c>
      <c r="K94" s="55" t="n">
        <v>1</v>
      </c>
      <c r="L94" s="56" t="n">
        <f aca="false">TRUNC(K94*D94,2)</f>
        <v>10.42</v>
      </c>
      <c r="M94" s="53" t="n">
        <v>1</v>
      </c>
      <c r="N94" s="54" t="n">
        <f aca="false">TRUNC(M94*D94,2)</f>
        <v>10.42</v>
      </c>
      <c r="O94" s="57" t="s">
        <v>238</v>
      </c>
      <c r="Q94" s="2" t="n">
        <f aca="false">E94*0.76</f>
        <v>0.76</v>
      </c>
      <c r="R94" s="33"/>
    </row>
    <row r="95" customFormat="false" ht="45" hidden="false" customHeight="false" outlineLevel="0" collapsed="false">
      <c r="A95" s="50" t="s">
        <v>260</v>
      </c>
      <c r="B95" s="51" t="s">
        <v>261</v>
      </c>
      <c r="C95" s="52" t="s">
        <v>43</v>
      </c>
      <c r="D95" s="44" t="s">
        <v>262</v>
      </c>
      <c r="E95" s="53" t="n">
        <v>6</v>
      </c>
      <c r="F95" s="54" t="n">
        <f aca="false">TRUNC(E95*D95,2)</f>
        <v>618.3</v>
      </c>
      <c r="G95" s="55" t="n">
        <v>1</v>
      </c>
      <c r="H95" s="56" t="n">
        <f aca="false">TRUNC(G95*D95,2)</f>
        <v>103.05</v>
      </c>
      <c r="I95" s="53" t="n">
        <v>1</v>
      </c>
      <c r="J95" s="54" t="n">
        <f aca="false">TRUNC(I95*D95,2)</f>
        <v>103.05</v>
      </c>
      <c r="K95" s="55" t="n">
        <v>1</v>
      </c>
      <c r="L95" s="56" t="n">
        <f aca="false">TRUNC(K95*D95,2)</f>
        <v>103.05</v>
      </c>
      <c r="M95" s="53" t="n">
        <v>1</v>
      </c>
      <c r="N95" s="54" t="n">
        <f aca="false">TRUNC(M95*D95,2)</f>
        <v>103.05</v>
      </c>
      <c r="O95" s="57" t="s">
        <v>238</v>
      </c>
      <c r="Q95" s="2" t="n">
        <f aca="false">E95*0.76</f>
        <v>4.56</v>
      </c>
      <c r="R95" s="33"/>
    </row>
    <row r="96" customFormat="false" ht="47.25" hidden="false" customHeight="true" outlineLevel="0" collapsed="false">
      <c r="A96" s="50" t="s">
        <v>263</v>
      </c>
      <c r="B96" s="51" t="s">
        <v>264</v>
      </c>
      <c r="C96" s="52" t="s">
        <v>43</v>
      </c>
      <c r="D96" s="44" t="s">
        <v>265</v>
      </c>
      <c r="E96" s="53" t="n">
        <v>3</v>
      </c>
      <c r="F96" s="54" t="n">
        <f aca="false">TRUNC(E96*D96,2)</f>
        <v>260.16</v>
      </c>
      <c r="G96" s="55" t="n">
        <v>1</v>
      </c>
      <c r="H96" s="56" t="n">
        <f aca="false">TRUNC(G96*D96,2)</f>
        <v>86.72</v>
      </c>
      <c r="I96" s="53" t="n">
        <v>1</v>
      </c>
      <c r="J96" s="54" t="n">
        <f aca="false">TRUNC(I96*D96,2)</f>
        <v>86.72</v>
      </c>
      <c r="K96" s="55" t="n">
        <v>1</v>
      </c>
      <c r="L96" s="56" t="n">
        <f aca="false">TRUNC(K96*D96,2)</f>
        <v>86.72</v>
      </c>
      <c r="M96" s="53" t="n">
        <v>1</v>
      </c>
      <c r="N96" s="54" t="n">
        <f aca="false">TRUNC(M96*D96,2)</f>
        <v>86.72</v>
      </c>
      <c r="O96" s="57" t="s">
        <v>238</v>
      </c>
      <c r="Q96" s="2" t="n">
        <f aca="false">E96*0.76</f>
        <v>2.28</v>
      </c>
      <c r="R96" s="33"/>
    </row>
    <row r="97" customFormat="false" ht="30" hidden="false" customHeight="false" outlineLevel="0" collapsed="false">
      <c r="A97" s="50" t="s">
        <v>266</v>
      </c>
      <c r="B97" s="51" t="s">
        <v>267</v>
      </c>
      <c r="C97" s="52" t="s">
        <v>43</v>
      </c>
      <c r="D97" s="44" t="s">
        <v>268</v>
      </c>
      <c r="E97" s="53" t="n">
        <v>3</v>
      </c>
      <c r="F97" s="54" t="n">
        <f aca="false">TRUNC(E97*D97,2)</f>
        <v>110.73</v>
      </c>
      <c r="G97" s="55" t="n">
        <v>1</v>
      </c>
      <c r="H97" s="56" t="n">
        <f aca="false">TRUNC(G97*D97,2)</f>
        <v>36.91</v>
      </c>
      <c r="I97" s="53" t="n">
        <v>1</v>
      </c>
      <c r="J97" s="54" t="n">
        <f aca="false">TRUNC(I97*D97,2)</f>
        <v>36.91</v>
      </c>
      <c r="K97" s="55" t="n">
        <v>1</v>
      </c>
      <c r="L97" s="56" t="n">
        <f aca="false">TRUNC(K97*D97,2)</f>
        <v>36.91</v>
      </c>
      <c r="M97" s="53" t="n">
        <v>1</v>
      </c>
      <c r="N97" s="54" t="n">
        <f aca="false">TRUNC(M97*D97,2)</f>
        <v>36.91</v>
      </c>
      <c r="O97" s="57" t="s">
        <v>238</v>
      </c>
      <c r="Q97" s="2" t="n">
        <f aca="false">E97*0.76</f>
        <v>2.28</v>
      </c>
      <c r="R97" s="33"/>
    </row>
    <row r="98" customFormat="false" ht="45" hidden="false" customHeight="false" outlineLevel="0" collapsed="false">
      <c r="A98" s="50" t="s">
        <v>269</v>
      </c>
      <c r="B98" s="51" t="s">
        <v>270</v>
      </c>
      <c r="C98" s="52" t="s">
        <v>43</v>
      </c>
      <c r="D98" s="44" t="s">
        <v>271</v>
      </c>
      <c r="E98" s="53" t="n">
        <v>3</v>
      </c>
      <c r="F98" s="54" t="n">
        <f aca="false">TRUNC(E98*D98,2)</f>
        <v>1752.42</v>
      </c>
      <c r="G98" s="55" t="n">
        <v>1</v>
      </c>
      <c r="H98" s="56" t="n">
        <f aca="false">TRUNC(G98*D98,2)</f>
        <v>584.14</v>
      </c>
      <c r="I98" s="53" t="n">
        <v>1</v>
      </c>
      <c r="J98" s="54" t="n">
        <f aca="false">TRUNC(I98*D98,2)</f>
        <v>584.14</v>
      </c>
      <c r="K98" s="55" t="n">
        <v>1</v>
      </c>
      <c r="L98" s="56" t="n">
        <f aca="false">TRUNC(K98*D98,2)</f>
        <v>584.14</v>
      </c>
      <c r="M98" s="53" t="n">
        <v>1</v>
      </c>
      <c r="N98" s="54" t="n">
        <f aca="false">TRUNC(M98*D98,2)</f>
        <v>584.14</v>
      </c>
      <c r="O98" s="57" t="s">
        <v>238</v>
      </c>
      <c r="Q98" s="2" t="n">
        <f aca="false">E98*0.76</f>
        <v>2.28</v>
      </c>
      <c r="R98" s="33"/>
    </row>
    <row r="99" customFormat="false" ht="30" hidden="false" customHeight="false" outlineLevel="0" collapsed="false">
      <c r="A99" s="50" t="s">
        <v>272</v>
      </c>
      <c r="B99" s="51" t="s">
        <v>273</v>
      </c>
      <c r="C99" s="52" t="s">
        <v>43</v>
      </c>
      <c r="D99" s="44" t="s">
        <v>274</v>
      </c>
      <c r="E99" s="53" t="n">
        <v>2</v>
      </c>
      <c r="F99" s="54" t="n">
        <f aca="false">TRUNC(E99*D99,2)</f>
        <v>55.34</v>
      </c>
      <c r="G99" s="55" t="n">
        <v>1</v>
      </c>
      <c r="H99" s="56" t="n">
        <f aca="false">TRUNC(G99*D99,2)</f>
        <v>27.67</v>
      </c>
      <c r="I99" s="53" t="n">
        <v>1</v>
      </c>
      <c r="J99" s="54" t="n">
        <f aca="false">TRUNC(I99*D99,2)</f>
        <v>27.67</v>
      </c>
      <c r="K99" s="55" t="n">
        <v>1</v>
      </c>
      <c r="L99" s="56" t="n">
        <f aca="false">TRUNC(K99*D99,2)</f>
        <v>27.67</v>
      </c>
      <c r="M99" s="53" t="n">
        <v>1</v>
      </c>
      <c r="N99" s="54" t="n">
        <f aca="false">TRUNC(M99*D99,2)</f>
        <v>27.67</v>
      </c>
      <c r="O99" s="57" t="s">
        <v>238</v>
      </c>
      <c r="Q99" s="2" t="n">
        <f aca="false">E99*0.76</f>
        <v>1.52</v>
      </c>
      <c r="R99" s="33"/>
    </row>
    <row r="100" customFormat="false" ht="30" hidden="false" customHeight="false" outlineLevel="0" collapsed="false">
      <c r="A100" s="50" t="s">
        <v>275</v>
      </c>
      <c r="B100" s="51" t="s">
        <v>276</v>
      </c>
      <c r="C100" s="52" t="s">
        <v>34</v>
      </c>
      <c r="D100" s="44" t="s">
        <v>277</v>
      </c>
      <c r="E100" s="53" t="n">
        <v>15.2</v>
      </c>
      <c r="F100" s="54" t="n">
        <f aca="false">TRUNC(E100*D100,2)</f>
        <v>159.14</v>
      </c>
      <c r="G100" s="55" t="n">
        <v>2.62145544839503</v>
      </c>
      <c r="H100" s="56" t="n">
        <f aca="false">TRUNC(G100*D100,2)</f>
        <v>27.44</v>
      </c>
      <c r="I100" s="53" t="n">
        <v>0.571784486475654</v>
      </c>
      <c r="J100" s="54" t="n">
        <f aca="false">TRUNC(I100*D100,2)</f>
        <v>5.98</v>
      </c>
      <c r="K100" s="55" t="n">
        <v>2.0220752388271</v>
      </c>
      <c r="L100" s="56" t="n">
        <f aca="false">TRUNC(K100*D100,2)</f>
        <v>21.17</v>
      </c>
      <c r="M100" s="53" t="n">
        <v>0.166414408069083</v>
      </c>
      <c r="N100" s="54" t="n">
        <f aca="false">TRUNC(M100*D100,2)</f>
        <v>1.74</v>
      </c>
      <c r="O100" s="57" t="s">
        <v>238</v>
      </c>
      <c r="Q100" s="2" t="n">
        <f aca="false">E100*0.76</f>
        <v>11.552</v>
      </c>
      <c r="R100" s="33"/>
    </row>
    <row r="101" customFormat="false" ht="51" hidden="false" customHeight="true" outlineLevel="0" collapsed="false">
      <c r="A101" s="50" t="s">
        <v>278</v>
      </c>
      <c r="B101" s="51" t="s">
        <v>279</v>
      </c>
      <c r="C101" s="52" t="s">
        <v>43</v>
      </c>
      <c r="D101" s="44" t="s">
        <v>280</v>
      </c>
      <c r="E101" s="53" t="n">
        <v>1</v>
      </c>
      <c r="F101" s="54" t="n">
        <f aca="false">TRUNC(E101*D101,2)</f>
        <v>798.24</v>
      </c>
      <c r="G101" s="55" t="n">
        <v>1</v>
      </c>
      <c r="H101" s="56" t="n">
        <f aca="false">TRUNC(G101*D101,2)</f>
        <v>798.24</v>
      </c>
      <c r="I101" s="53" t="n">
        <v>1</v>
      </c>
      <c r="J101" s="54" t="n">
        <f aca="false">TRUNC(I101*D101,2)</f>
        <v>798.24</v>
      </c>
      <c r="K101" s="55" t="n">
        <v>1</v>
      </c>
      <c r="L101" s="56" t="n">
        <f aca="false">TRUNC(K101*D101,2)</f>
        <v>798.24</v>
      </c>
      <c r="M101" s="53" t="n">
        <v>1</v>
      </c>
      <c r="N101" s="54" t="n">
        <f aca="false">TRUNC(M101*D101,2)</f>
        <v>798.24</v>
      </c>
      <c r="O101" s="57" t="s">
        <v>238</v>
      </c>
      <c r="Q101" s="2" t="n">
        <f aca="false">E101*0.76</f>
        <v>0.76</v>
      </c>
      <c r="R101" s="33"/>
    </row>
    <row r="102" s="33" customFormat="true" ht="15.75" hidden="false" customHeight="false" outlineLevel="0" collapsed="false">
      <c r="A102" s="58"/>
      <c r="B102" s="59"/>
      <c r="C102" s="6"/>
      <c r="D102" s="6"/>
      <c r="E102" s="61"/>
      <c r="F102" s="62"/>
      <c r="G102" s="55"/>
      <c r="H102" s="56"/>
      <c r="I102" s="53"/>
      <c r="J102" s="54"/>
      <c r="K102" s="55"/>
      <c r="L102" s="56"/>
      <c r="M102" s="53"/>
      <c r="N102" s="54"/>
      <c r="O102" s="6"/>
      <c r="Q102" s="2" t="n">
        <f aca="false">E102*0.76</f>
        <v>0</v>
      </c>
    </row>
    <row r="103" customFormat="false" ht="18.75" hidden="false" customHeight="true" outlineLevel="0" collapsed="false">
      <c r="A103" s="34" t="s">
        <v>281</v>
      </c>
      <c r="B103" s="34" t="s">
        <v>282</v>
      </c>
      <c r="C103" s="35"/>
      <c r="D103" s="35"/>
      <c r="E103" s="37"/>
      <c r="F103" s="38"/>
      <c r="G103" s="39"/>
      <c r="H103" s="40"/>
      <c r="I103" s="39"/>
      <c r="J103" s="40"/>
      <c r="K103" s="39"/>
      <c r="L103" s="40"/>
      <c r="M103" s="39"/>
      <c r="N103" s="40"/>
      <c r="O103" s="38"/>
      <c r="Q103" s="2" t="n">
        <f aca="false">E103*0.76</f>
        <v>0</v>
      </c>
      <c r="R103" s="33"/>
    </row>
    <row r="104" customFormat="false" ht="30" hidden="false" customHeight="false" outlineLevel="0" collapsed="false">
      <c r="A104" s="50" t="s">
        <v>283</v>
      </c>
      <c r="B104" s="51" t="s">
        <v>284</v>
      </c>
      <c r="C104" s="52" t="s">
        <v>285</v>
      </c>
      <c r="D104" s="44" t="s">
        <v>286</v>
      </c>
      <c r="E104" s="53" t="n">
        <v>4</v>
      </c>
      <c r="F104" s="54" t="n">
        <f aca="false">TRUNC(E104*D104,2)</f>
        <v>20061.36</v>
      </c>
      <c r="G104" s="55"/>
      <c r="H104" s="56" t="n">
        <f aca="false">TRUNC(G104*D104,2)</f>
        <v>0</v>
      </c>
      <c r="I104" s="53"/>
      <c r="J104" s="54" t="n">
        <f aca="false">TRUNC(I104*D104,2)</f>
        <v>0</v>
      </c>
      <c r="K104" s="55"/>
      <c r="L104" s="56" t="n">
        <f aca="false">TRUNC(K104*D104,2)</f>
        <v>0</v>
      </c>
      <c r="M104" s="53"/>
      <c r="N104" s="54" t="n">
        <f aca="false">TRUNC(M104*D104,2)</f>
        <v>0</v>
      </c>
      <c r="O104" s="57" t="s">
        <v>287</v>
      </c>
      <c r="Q104" s="2" t="n">
        <f aca="false">E104*0.76</f>
        <v>3.04</v>
      </c>
      <c r="R104" s="33"/>
    </row>
    <row r="105" customFormat="false" ht="30" hidden="false" customHeight="false" outlineLevel="0" collapsed="false">
      <c r="A105" s="50" t="s">
        <v>288</v>
      </c>
      <c r="B105" s="51" t="s">
        <v>289</v>
      </c>
      <c r="C105" s="52" t="s">
        <v>26</v>
      </c>
      <c r="D105" s="44" t="s">
        <v>290</v>
      </c>
      <c r="E105" s="53" t="n">
        <v>100</v>
      </c>
      <c r="F105" s="54" t="n">
        <f aca="false">TRUNC(E105*D105,2)</f>
        <v>10546</v>
      </c>
      <c r="G105" s="55"/>
      <c r="H105" s="56" t="n">
        <f aca="false">TRUNC(G105*D105,2)</f>
        <v>0</v>
      </c>
      <c r="I105" s="53"/>
      <c r="J105" s="54" t="n">
        <f aca="false">TRUNC(I105*D105,2)</f>
        <v>0</v>
      </c>
      <c r="K105" s="55"/>
      <c r="L105" s="56" t="n">
        <f aca="false">TRUNC(K105*D105,2)</f>
        <v>0</v>
      </c>
      <c r="M105" s="53"/>
      <c r="N105" s="54" t="n">
        <f aca="false">TRUNC(M105*D105,2)</f>
        <v>0</v>
      </c>
      <c r="O105" s="57" t="s">
        <v>287</v>
      </c>
      <c r="Q105" s="2" t="n">
        <f aca="false">E105*0.76</f>
        <v>76</v>
      </c>
      <c r="R105" s="33"/>
    </row>
    <row r="106" customFormat="false" ht="30" hidden="false" customHeight="false" outlineLevel="0" collapsed="false">
      <c r="A106" s="50" t="s">
        <v>291</v>
      </c>
      <c r="B106" s="51" t="s">
        <v>292</v>
      </c>
      <c r="C106" s="52" t="s">
        <v>204</v>
      </c>
      <c r="D106" s="44" t="s">
        <v>293</v>
      </c>
      <c r="E106" s="53" t="n">
        <v>50</v>
      </c>
      <c r="F106" s="54" t="n">
        <f aca="false">TRUNC(E106*D106,2)</f>
        <v>643.5</v>
      </c>
      <c r="G106" s="55" t="n">
        <v>10</v>
      </c>
      <c r="H106" s="56" t="n">
        <f aca="false">TRUNC(G106*D106,2)</f>
        <v>128.7</v>
      </c>
      <c r="I106" s="53" t="n">
        <v>10</v>
      </c>
      <c r="J106" s="54" t="n">
        <f aca="false">TRUNC(I106*D106,2)</f>
        <v>128.7</v>
      </c>
      <c r="K106" s="55" t="n">
        <v>10</v>
      </c>
      <c r="L106" s="56" t="n">
        <f aca="false">TRUNC(K106*D106,2)</f>
        <v>128.7</v>
      </c>
      <c r="M106" s="53" t="n">
        <v>10</v>
      </c>
      <c r="N106" s="54" t="n">
        <f aca="false">TRUNC(M106*D106,2)</f>
        <v>128.7</v>
      </c>
      <c r="O106" s="57" t="s">
        <v>287</v>
      </c>
      <c r="Q106" s="2" t="n">
        <f aca="false">E106*0.76</f>
        <v>38</v>
      </c>
      <c r="R106" s="33"/>
    </row>
    <row r="107" customFormat="false" ht="30" hidden="false" customHeight="false" outlineLevel="0" collapsed="false">
      <c r="A107" s="50" t="s">
        <v>294</v>
      </c>
      <c r="B107" s="51" t="s">
        <v>295</v>
      </c>
      <c r="C107" s="52" t="s">
        <v>204</v>
      </c>
      <c r="D107" s="44" t="s">
        <v>296</v>
      </c>
      <c r="E107" s="53" t="n">
        <v>15</v>
      </c>
      <c r="F107" s="54" t="n">
        <f aca="false">TRUNC(E107*D107,2)</f>
        <v>140.1</v>
      </c>
      <c r="G107" s="55" t="n">
        <v>10</v>
      </c>
      <c r="H107" s="56" t="n">
        <f aca="false">TRUNC(G107*D107,2)</f>
        <v>93.4</v>
      </c>
      <c r="I107" s="53" t="n">
        <v>10</v>
      </c>
      <c r="J107" s="54" t="n">
        <f aca="false">TRUNC(I107*D107,2)</f>
        <v>93.4</v>
      </c>
      <c r="K107" s="55" t="n">
        <v>10</v>
      </c>
      <c r="L107" s="56" t="n">
        <f aca="false">TRUNC(K107*D107,2)</f>
        <v>93.4</v>
      </c>
      <c r="M107" s="53" t="n">
        <v>10</v>
      </c>
      <c r="N107" s="54" t="n">
        <f aca="false">TRUNC(M107*D107,2)</f>
        <v>93.4</v>
      </c>
      <c r="O107" s="57" t="s">
        <v>287</v>
      </c>
      <c r="Q107" s="2" t="n">
        <f aca="false">E107*0.76</f>
        <v>11.4</v>
      </c>
      <c r="R107" s="33"/>
    </row>
    <row r="108" customFormat="false" ht="30" hidden="false" customHeight="false" outlineLevel="0" collapsed="false">
      <c r="A108" s="50" t="s">
        <v>297</v>
      </c>
      <c r="B108" s="51" t="s">
        <v>298</v>
      </c>
      <c r="C108" s="52" t="s">
        <v>204</v>
      </c>
      <c r="D108" s="44" t="s">
        <v>299</v>
      </c>
      <c r="E108" s="53" t="n">
        <v>10</v>
      </c>
      <c r="F108" s="54" t="n">
        <f aca="false">TRUNC(E108*D108,2)</f>
        <v>231.7</v>
      </c>
      <c r="G108" s="55" t="n">
        <v>10</v>
      </c>
      <c r="H108" s="56" t="n">
        <f aca="false">TRUNC(G108*D108,2)</f>
        <v>231.7</v>
      </c>
      <c r="I108" s="53" t="n">
        <v>10</v>
      </c>
      <c r="J108" s="54" t="n">
        <f aca="false">TRUNC(I108*D108,2)</f>
        <v>231.7</v>
      </c>
      <c r="K108" s="55" t="n">
        <v>10</v>
      </c>
      <c r="L108" s="56" t="n">
        <f aca="false">TRUNC(K108*D108,2)</f>
        <v>231.7</v>
      </c>
      <c r="M108" s="53" t="n">
        <v>10</v>
      </c>
      <c r="N108" s="54" t="n">
        <f aca="false">TRUNC(M108*D108,2)</f>
        <v>231.7</v>
      </c>
      <c r="O108" s="57" t="s">
        <v>287</v>
      </c>
      <c r="Q108" s="2" t="n">
        <f aca="false">E108*0.76</f>
        <v>7.6</v>
      </c>
      <c r="R108" s="33"/>
    </row>
    <row r="109" customFormat="false" ht="30" hidden="false" customHeight="false" outlineLevel="0" collapsed="false">
      <c r="A109" s="50" t="s">
        <v>300</v>
      </c>
      <c r="B109" s="51" t="s">
        <v>301</v>
      </c>
      <c r="C109" s="52" t="s">
        <v>204</v>
      </c>
      <c r="D109" s="44" t="s">
        <v>302</v>
      </c>
      <c r="E109" s="53" t="n">
        <v>10</v>
      </c>
      <c r="F109" s="54" t="n">
        <f aca="false">TRUNC(E109*D109,2)</f>
        <v>170.6</v>
      </c>
      <c r="G109" s="55" t="n">
        <v>10</v>
      </c>
      <c r="H109" s="56" t="n">
        <f aca="false">TRUNC(G109*D109,2)</f>
        <v>170.6</v>
      </c>
      <c r="I109" s="53" t="n">
        <v>10</v>
      </c>
      <c r="J109" s="54" t="n">
        <f aca="false">TRUNC(I109*D109,2)</f>
        <v>170.6</v>
      </c>
      <c r="K109" s="55" t="n">
        <v>10</v>
      </c>
      <c r="L109" s="56" t="n">
        <f aca="false">TRUNC(K109*D109,2)</f>
        <v>170.6</v>
      </c>
      <c r="M109" s="53" t="n">
        <v>10</v>
      </c>
      <c r="N109" s="54" t="n">
        <f aca="false">TRUNC(M109*D109,2)</f>
        <v>170.6</v>
      </c>
      <c r="O109" s="57" t="s">
        <v>287</v>
      </c>
      <c r="Q109" s="2" t="n">
        <f aca="false">E109*0.76</f>
        <v>7.6</v>
      </c>
      <c r="R109" s="33"/>
    </row>
    <row r="110" customFormat="false" ht="30" hidden="false" customHeight="false" outlineLevel="0" collapsed="false">
      <c r="A110" s="50" t="s">
        <v>303</v>
      </c>
      <c r="B110" s="51" t="s">
        <v>304</v>
      </c>
      <c r="C110" s="52" t="s">
        <v>204</v>
      </c>
      <c r="D110" s="44" t="s">
        <v>305</v>
      </c>
      <c r="E110" s="53" t="n">
        <v>3750</v>
      </c>
      <c r="F110" s="54" t="n">
        <f aca="false">TRUNC(E110*D110,2)</f>
        <v>49425</v>
      </c>
      <c r="G110" s="55" t="n">
        <v>60</v>
      </c>
      <c r="H110" s="56" t="n">
        <f aca="false">TRUNC(G110*D110,2)</f>
        <v>790.8</v>
      </c>
      <c r="I110" s="53" t="n">
        <v>40</v>
      </c>
      <c r="J110" s="54" t="n">
        <f aca="false">TRUNC(I110*D110,2)</f>
        <v>527.2</v>
      </c>
      <c r="K110" s="55" t="n">
        <v>30</v>
      </c>
      <c r="L110" s="56" t="n">
        <f aca="false">TRUNC(K110*D110,2)</f>
        <v>395.4</v>
      </c>
      <c r="M110" s="53" t="n">
        <v>20</v>
      </c>
      <c r="N110" s="54" t="n">
        <f aca="false">TRUNC(M110*D110,2)</f>
        <v>263.6</v>
      </c>
      <c r="O110" s="57" t="s">
        <v>287</v>
      </c>
      <c r="Q110" s="2" t="n">
        <f aca="false">E110*0.76</f>
        <v>2850</v>
      </c>
      <c r="R110" s="33"/>
    </row>
    <row r="111" customFormat="false" ht="30" hidden="false" customHeight="false" outlineLevel="0" collapsed="false">
      <c r="A111" s="50" t="s">
        <v>306</v>
      </c>
      <c r="B111" s="51" t="s">
        <v>307</v>
      </c>
      <c r="C111" s="52" t="s">
        <v>204</v>
      </c>
      <c r="D111" s="44" t="s">
        <v>308</v>
      </c>
      <c r="E111" s="53" t="n">
        <v>210</v>
      </c>
      <c r="F111" s="54" t="n">
        <f aca="false">TRUNC(E111*D111,2)</f>
        <v>3105.9</v>
      </c>
      <c r="G111" s="55" t="n">
        <v>40</v>
      </c>
      <c r="H111" s="56" t="n">
        <f aca="false">TRUNC(G111*D111,2)</f>
        <v>591.6</v>
      </c>
      <c r="I111" s="53" t="n">
        <v>12</v>
      </c>
      <c r="J111" s="54" t="n">
        <f aca="false">TRUNC(I111*D111,2)</f>
        <v>177.48</v>
      </c>
      <c r="K111" s="55" t="n">
        <v>12</v>
      </c>
      <c r="L111" s="56" t="n">
        <f aca="false">TRUNC(K111*D111,2)</f>
        <v>177.48</v>
      </c>
      <c r="M111" s="53" t="n">
        <v>3</v>
      </c>
      <c r="N111" s="54" t="n">
        <f aca="false">TRUNC(M111*D111,2)</f>
        <v>44.37</v>
      </c>
      <c r="O111" s="57" t="s">
        <v>287</v>
      </c>
      <c r="Q111" s="2" t="n">
        <f aca="false">E111*0.76</f>
        <v>159.6</v>
      </c>
      <c r="R111" s="33"/>
    </row>
    <row r="112" customFormat="false" ht="45" hidden="false" customHeight="false" outlineLevel="0" collapsed="false">
      <c r="A112" s="50" t="s">
        <v>309</v>
      </c>
      <c r="B112" s="51" t="s">
        <v>310</v>
      </c>
      <c r="C112" s="52" t="s">
        <v>204</v>
      </c>
      <c r="D112" s="44" t="s">
        <v>311</v>
      </c>
      <c r="E112" s="53" t="n">
        <v>10</v>
      </c>
      <c r="F112" s="54" t="n">
        <f aca="false">TRUNC(E112*D112,2)</f>
        <v>188.5</v>
      </c>
      <c r="G112" s="55" t="n">
        <v>10</v>
      </c>
      <c r="H112" s="56" t="n">
        <f aca="false">TRUNC(G112*D112,2)</f>
        <v>188.5</v>
      </c>
      <c r="I112" s="53" t="n">
        <v>10</v>
      </c>
      <c r="J112" s="54" t="n">
        <f aca="false">TRUNC(I112*D112,2)</f>
        <v>188.5</v>
      </c>
      <c r="K112" s="55" t="n">
        <v>10</v>
      </c>
      <c r="L112" s="56" t="n">
        <f aca="false">TRUNC(K112*D112,2)</f>
        <v>188.5</v>
      </c>
      <c r="M112" s="53" t="n">
        <v>10</v>
      </c>
      <c r="N112" s="54" t="n">
        <f aca="false">TRUNC(M112*D112,2)</f>
        <v>188.5</v>
      </c>
      <c r="O112" s="57" t="s">
        <v>287</v>
      </c>
      <c r="Q112" s="2" t="n">
        <f aca="false">E112*0.76</f>
        <v>7.6</v>
      </c>
      <c r="R112" s="33"/>
    </row>
    <row r="113" customFormat="false" ht="60" hidden="false" customHeight="false" outlineLevel="0" collapsed="false">
      <c r="A113" s="50" t="s">
        <v>312</v>
      </c>
      <c r="B113" s="51" t="s">
        <v>313</v>
      </c>
      <c r="C113" s="52" t="s">
        <v>204</v>
      </c>
      <c r="D113" s="44" t="s">
        <v>314</v>
      </c>
      <c r="E113" s="53" t="n">
        <v>225</v>
      </c>
      <c r="F113" s="54" t="n">
        <f aca="false">TRUNC(E113*D113,2)</f>
        <v>5049</v>
      </c>
      <c r="G113" s="55" t="n">
        <v>5</v>
      </c>
      <c r="H113" s="56" t="n">
        <f aca="false">TRUNC(G113*D113,2)</f>
        <v>112.2</v>
      </c>
      <c r="I113" s="53" t="n">
        <v>5</v>
      </c>
      <c r="J113" s="54" t="n">
        <f aca="false">TRUNC(I113*D113,2)</f>
        <v>112.2</v>
      </c>
      <c r="K113" s="55" t="n">
        <v>5</v>
      </c>
      <c r="L113" s="56" t="n">
        <f aca="false">TRUNC(K113*D113,2)</f>
        <v>112.2</v>
      </c>
      <c r="M113" s="53" t="n">
        <v>5</v>
      </c>
      <c r="N113" s="54" t="n">
        <f aca="false">TRUNC(M113*D113,2)</f>
        <v>112.2</v>
      </c>
      <c r="O113" s="57" t="s">
        <v>287</v>
      </c>
      <c r="Q113" s="2" t="n">
        <f aca="false">E113*0.76</f>
        <v>171</v>
      </c>
      <c r="R113" s="33"/>
    </row>
    <row r="114" customFormat="false" ht="30" hidden="false" customHeight="false" outlineLevel="0" collapsed="false">
      <c r="A114" s="50" t="s">
        <v>315</v>
      </c>
      <c r="B114" s="51" t="s">
        <v>316</v>
      </c>
      <c r="C114" s="52" t="s">
        <v>204</v>
      </c>
      <c r="D114" s="44" t="s">
        <v>317</v>
      </c>
      <c r="E114" s="53" t="n">
        <v>500</v>
      </c>
      <c r="F114" s="54" t="n">
        <f aca="false">TRUNC(E114*D114,2)</f>
        <v>830</v>
      </c>
      <c r="G114" s="55" t="n">
        <v>5</v>
      </c>
      <c r="H114" s="56" t="n">
        <f aca="false">TRUNC(G114*D114,2)</f>
        <v>8.3</v>
      </c>
      <c r="I114" s="53" t="n">
        <v>5</v>
      </c>
      <c r="J114" s="54" t="n">
        <f aca="false">TRUNC(I114*D114,2)</f>
        <v>8.3</v>
      </c>
      <c r="K114" s="55" t="n">
        <v>5</v>
      </c>
      <c r="L114" s="56" t="n">
        <f aca="false">TRUNC(K114*D114,2)</f>
        <v>8.3</v>
      </c>
      <c r="M114" s="53" t="n">
        <v>5</v>
      </c>
      <c r="N114" s="54" t="n">
        <f aca="false">TRUNC(M114*D114,2)</f>
        <v>8.3</v>
      </c>
      <c r="O114" s="57" t="s">
        <v>287</v>
      </c>
      <c r="Q114" s="2" t="n">
        <f aca="false">E114*0.76</f>
        <v>380</v>
      </c>
      <c r="R114" s="33"/>
    </row>
    <row r="115" s="33" customFormat="true" ht="15.75" hidden="false" customHeight="false" outlineLevel="0" collapsed="false">
      <c r="A115" s="58"/>
      <c r="B115" s="59"/>
      <c r="C115" s="6"/>
      <c r="D115" s="6"/>
      <c r="E115" s="61"/>
      <c r="F115" s="62"/>
      <c r="G115" s="55"/>
      <c r="H115" s="56"/>
      <c r="I115" s="53"/>
      <c r="J115" s="54"/>
      <c r="K115" s="55"/>
      <c r="L115" s="56"/>
      <c r="M115" s="53"/>
      <c r="N115" s="54"/>
      <c r="O115" s="6"/>
      <c r="Q115" s="2" t="n">
        <f aca="false">E115*0.76</f>
        <v>0</v>
      </c>
    </row>
    <row r="116" customFormat="false" ht="18.75" hidden="false" customHeight="true" outlineLevel="0" collapsed="false">
      <c r="A116" s="34" t="s">
        <v>318</v>
      </c>
      <c r="B116" s="34" t="s">
        <v>319</v>
      </c>
      <c r="C116" s="35"/>
      <c r="D116" s="35"/>
      <c r="E116" s="37"/>
      <c r="F116" s="38"/>
      <c r="G116" s="39"/>
      <c r="H116" s="40"/>
      <c r="I116" s="39"/>
      <c r="J116" s="40"/>
      <c r="K116" s="39"/>
      <c r="L116" s="40"/>
      <c r="M116" s="39"/>
      <c r="N116" s="40"/>
      <c r="O116" s="38"/>
      <c r="Q116" s="2" t="n">
        <f aca="false">E116*0.76</f>
        <v>0</v>
      </c>
      <c r="R116" s="33"/>
    </row>
    <row r="117" customFormat="false" ht="30" hidden="false" customHeight="false" outlineLevel="0" collapsed="false">
      <c r="A117" s="50" t="s">
        <v>320</v>
      </c>
      <c r="B117" s="51" t="s">
        <v>321</v>
      </c>
      <c r="C117" s="52" t="s">
        <v>26</v>
      </c>
      <c r="D117" s="44" t="s">
        <v>322</v>
      </c>
      <c r="E117" s="53" t="n">
        <v>22.8</v>
      </c>
      <c r="F117" s="54" t="n">
        <f aca="false">TRUNC(E117*D117,2)</f>
        <v>483.81</v>
      </c>
      <c r="G117" s="55" t="n">
        <v>3.93218317259254</v>
      </c>
      <c r="H117" s="56" t="n">
        <f aca="false">TRUNC(G117*D117,2)</f>
        <v>83.44</v>
      </c>
      <c r="I117" s="53" t="n">
        <v>0.857676729713482</v>
      </c>
      <c r="J117" s="54" t="n">
        <f aca="false">TRUNC(I117*D117,2)</f>
        <v>18.19</v>
      </c>
      <c r="K117" s="55" t="n">
        <v>3.03311285824065</v>
      </c>
      <c r="L117" s="56" t="n">
        <f aca="false">TRUNC(K117*D117,2)</f>
        <v>64.36</v>
      </c>
      <c r="M117" s="53" t="n">
        <v>0.249621612103624</v>
      </c>
      <c r="N117" s="54" t="n">
        <f aca="false">TRUNC(M117*D117,2)</f>
        <v>5.29</v>
      </c>
      <c r="O117" s="57" t="s">
        <v>323</v>
      </c>
      <c r="Q117" s="2" t="n">
        <f aca="false">E117*0.76</f>
        <v>17.328</v>
      </c>
      <c r="R117" s="33"/>
    </row>
    <row r="118" customFormat="false" ht="60" hidden="false" customHeight="false" outlineLevel="0" collapsed="false">
      <c r="A118" s="50" t="s">
        <v>324</v>
      </c>
      <c r="B118" s="51" t="s">
        <v>325</v>
      </c>
      <c r="C118" s="52" t="s">
        <v>204</v>
      </c>
      <c r="D118" s="44" t="s">
        <v>326</v>
      </c>
      <c r="E118" s="53" t="n">
        <v>35</v>
      </c>
      <c r="F118" s="54" t="n">
        <f aca="false">TRUNC(E118*D118,2)</f>
        <v>1798.65</v>
      </c>
      <c r="G118" s="55" t="n">
        <v>1</v>
      </c>
      <c r="H118" s="56" t="n">
        <f aca="false">TRUNC(G118*D118,2)</f>
        <v>51.39</v>
      </c>
      <c r="I118" s="53" t="n">
        <v>1</v>
      </c>
      <c r="J118" s="54" t="n">
        <f aca="false">TRUNC(I118*D118,2)</f>
        <v>51.39</v>
      </c>
      <c r="K118" s="55" t="n">
        <v>1</v>
      </c>
      <c r="L118" s="56" t="n">
        <f aca="false">TRUNC(K118*D118,2)</f>
        <v>51.39</v>
      </c>
      <c r="M118" s="53" t="n">
        <v>1</v>
      </c>
      <c r="N118" s="54" t="n">
        <f aca="false">TRUNC(M118*D118,2)</f>
        <v>51.39</v>
      </c>
      <c r="O118" s="57" t="s">
        <v>323</v>
      </c>
      <c r="Q118" s="2" t="n">
        <f aca="false">E118*0.76</f>
        <v>26.6</v>
      </c>
      <c r="R118" s="33"/>
    </row>
    <row r="119" customFormat="false" ht="30" hidden="false" customHeight="false" outlineLevel="0" collapsed="false">
      <c r="A119" s="50" t="s">
        <v>327</v>
      </c>
      <c r="B119" s="51" t="s">
        <v>328</v>
      </c>
      <c r="C119" s="52" t="s">
        <v>204</v>
      </c>
      <c r="D119" s="44" t="s">
        <v>329</v>
      </c>
      <c r="E119" s="53" t="n">
        <v>3</v>
      </c>
      <c r="F119" s="54" t="n">
        <f aca="false">TRUNC(E119*D119,2)</f>
        <v>1723.11</v>
      </c>
      <c r="G119" s="55" t="n">
        <v>1</v>
      </c>
      <c r="H119" s="56" t="n">
        <f aca="false">TRUNC(G119*D119,2)</f>
        <v>574.37</v>
      </c>
      <c r="I119" s="53" t="n">
        <v>1</v>
      </c>
      <c r="J119" s="54" t="n">
        <f aca="false">TRUNC(I119*D119,2)</f>
        <v>574.37</v>
      </c>
      <c r="K119" s="55" t="n">
        <v>1</v>
      </c>
      <c r="L119" s="56" t="n">
        <f aca="false">TRUNC(K119*D119,2)</f>
        <v>574.37</v>
      </c>
      <c r="M119" s="53" t="n">
        <v>1</v>
      </c>
      <c r="N119" s="54" t="n">
        <f aca="false">TRUNC(M119*D119,2)</f>
        <v>574.37</v>
      </c>
      <c r="O119" s="57" t="s">
        <v>323</v>
      </c>
      <c r="Q119" s="2" t="n">
        <f aca="false">E119*0.76</f>
        <v>2.28</v>
      </c>
      <c r="R119" s="33"/>
    </row>
    <row r="120" customFormat="false" ht="15.75" hidden="false" customHeight="false" outlineLevel="0" collapsed="false">
      <c r="A120" s="50" t="s">
        <v>330</v>
      </c>
      <c r="B120" s="51" t="s">
        <v>331</v>
      </c>
      <c r="C120" s="52" t="s">
        <v>34</v>
      </c>
      <c r="D120" s="44" t="s">
        <v>332</v>
      </c>
      <c r="E120" s="53" t="n">
        <v>10</v>
      </c>
      <c r="F120" s="54" t="n">
        <f aca="false">TRUNC(E120*D120,2)</f>
        <v>608</v>
      </c>
      <c r="G120" s="55"/>
      <c r="H120" s="56" t="n">
        <f aca="false">TRUNC(G120*D120,2)</f>
        <v>0</v>
      </c>
      <c r="I120" s="53"/>
      <c r="J120" s="54" t="n">
        <f aca="false">TRUNC(I120*D120,2)</f>
        <v>0</v>
      </c>
      <c r="K120" s="55"/>
      <c r="L120" s="56" t="n">
        <f aca="false">TRUNC(K120*D120,2)</f>
        <v>0</v>
      </c>
      <c r="M120" s="53"/>
      <c r="N120" s="54" t="n">
        <f aca="false">TRUNC(M120*D120,2)</f>
        <v>0</v>
      </c>
      <c r="O120" s="57" t="s">
        <v>323</v>
      </c>
      <c r="Q120" s="2" t="n">
        <f aca="false">E120*0.76</f>
        <v>7.6</v>
      </c>
      <c r="R120" s="33"/>
    </row>
    <row r="121" customFormat="false" ht="60" hidden="false" customHeight="false" outlineLevel="0" collapsed="false">
      <c r="A121" s="50" t="s">
        <v>333</v>
      </c>
      <c r="B121" s="51" t="s">
        <v>334</v>
      </c>
      <c r="C121" s="52" t="s">
        <v>204</v>
      </c>
      <c r="D121" s="44" t="s">
        <v>335</v>
      </c>
      <c r="E121" s="53" t="n">
        <v>30</v>
      </c>
      <c r="F121" s="54" t="n">
        <f aca="false">TRUNC(E121*D121,2)</f>
        <v>1723.2</v>
      </c>
      <c r="G121" s="55" t="n">
        <v>1</v>
      </c>
      <c r="H121" s="56" t="n">
        <f aca="false">TRUNC(G121*D121,2)</f>
        <v>57.44</v>
      </c>
      <c r="I121" s="53" t="n">
        <v>1</v>
      </c>
      <c r="J121" s="54" t="n">
        <f aca="false">TRUNC(I121*D121,2)</f>
        <v>57.44</v>
      </c>
      <c r="K121" s="55" t="n">
        <v>1</v>
      </c>
      <c r="L121" s="56" t="n">
        <f aca="false">TRUNC(K121*D121,2)</f>
        <v>57.44</v>
      </c>
      <c r="M121" s="53" t="n">
        <v>1</v>
      </c>
      <c r="N121" s="54" t="n">
        <f aca="false">TRUNC(M121*D121,2)</f>
        <v>57.44</v>
      </c>
      <c r="O121" s="57" t="s">
        <v>323</v>
      </c>
      <c r="Q121" s="2" t="n">
        <f aca="false">E121*0.76</f>
        <v>22.8</v>
      </c>
      <c r="R121" s="33"/>
    </row>
    <row r="122" customFormat="false" ht="45" hidden="false" customHeight="false" outlineLevel="0" collapsed="false">
      <c r="A122" s="50" t="s">
        <v>336</v>
      </c>
      <c r="B122" s="51" t="s">
        <v>337</v>
      </c>
      <c r="C122" s="52" t="s">
        <v>204</v>
      </c>
      <c r="D122" s="44" t="s">
        <v>338</v>
      </c>
      <c r="E122" s="53" t="n">
        <v>25</v>
      </c>
      <c r="F122" s="54" t="n">
        <f aca="false">TRUNC(E122*D122,2)</f>
        <v>2885</v>
      </c>
      <c r="G122" s="55" t="n">
        <v>5</v>
      </c>
      <c r="H122" s="56" t="n">
        <f aca="false">TRUNC(G122*D122,2)</f>
        <v>577</v>
      </c>
      <c r="I122" s="53" t="n">
        <v>5</v>
      </c>
      <c r="J122" s="54" t="n">
        <f aca="false">TRUNC(I122*D122,2)</f>
        <v>577</v>
      </c>
      <c r="K122" s="55" t="n">
        <v>5</v>
      </c>
      <c r="L122" s="56" t="n">
        <f aca="false">TRUNC(K122*D122,2)</f>
        <v>577</v>
      </c>
      <c r="M122" s="53" t="n">
        <v>5</v>
      </c>
      <c r="N122" s="54" t="n">
        <f aca="false">TRUNC(M122*D122,2)</f>
        <v>577</v>
      </c>
      <c r="O122" s="57" t="s">
        <v>323</v>
      </c>
      <c r="Q122" s="2" t="n">
        <f aca="false">E122*0.76</f>
        <v>19</v>
      </c>
      <c r="R122" s="33"/>
    </row>
    <row r="123" s="33" customFormat="true" ht="15.75" hidden="false" customHeight="false" outlineLevel="0" collapsed="false">
      <c r="A123" s="58"/>
      <c r="B123" s="59"/>
      <c r="C123" s="6"/>
      <c r="D123" s="6"/>
      <c r="E123" s="61"/>
      <c r="F123" s="62"/>
      <c r="G123" s="55"/>
      <c r="H123" s="56"/>
      <c r="I123" s="53"/>
      <c r="J123" s="54"/>
      <c r="K123" s="55"/>
      <c r="L123" s="56"/>
      <c r="M123" s="53"/>
      <c r="N123" s="54"/>
      <c r="O123" s="6"/>
      <c r="Q123" s="2" t="n">
        <f aca="false">E123*0.76</f>
        <v>0</v>
      </c>
    </row>
    <row r="124" customFormat="false" ht="18.75" hidden="false" customHeight="true" outlineLevel="0" collapsed="false">
      <c r="A124" s="34" t="s">
        <v>339</v>
      </c>
      <c r="B124" s="34" t="s">
        <v>340</v>
      </c>
      <c r="C124" s="35"/>
      <c r="D124" s="35"/>
      <c r="E124" s="37"/>
      <c r="F124" s="38"/>
      <c r="G124" s="39"/>
      <c r="H124" s="40"/>
      <c r="I124" s="39"/>
      <c r="J124" s="40"/>
      <c r="K124" s="39"/>
      <c r="L124" s="40"/>
      <c r="M124" s="39"/>
      <c r="N124" s="40"/>
      <c r="O124" s="38"/>
      <c r="Q124" s="2" t="n">
        <f aca="false">E124*0.76</f>
        <v>0</v>
      </c>
      <c r="R124" s="33"/>
    </row>
    <row r="125" customFormat="false" ht="75" hidden="false" customHeight="false" outlineLevel="0" collapsed="false">
      <c r="A125" s="50" t="s">
        <v>341</v>
      </c>
      <c r="B125" s="51" t="s">
        <v>342</v>
      </c>
      <c r="C125" s="52" t="s">
        <v>204</v>
      </c>
      <c r="D125" s="44" t="s">
        <v>343</v>
      </c>
      <c r="E125" s="53" t="n">
        <v>38</v>
      </c>
      <c r="F125" s="54" t="n">
        <f aca="false">TRUNC(E125*D125,2)</f>
        <v>2208.56</v>
      </c>
      <c r="G125" s="55" t="n">
        <v>1</v>
      </c>
      <c r="H125" s="56" t="n">
        <f aca="false">TRUNC(G125*D125,2)</f>
        <v>58.12</v>
      </c>
      <c r="I125" s="53" t="n">
        <v>1</v>
      </c>
      <c r="J125" s="54" t="n">
        <f aca="false">TRUNC(I125*D125,2)</f>
        <v>58.12</v>
      </c>
      <c r="K125" s="55" t="n">
        <v>1</v>
      </c>
      <c r="L125" s="56" t="n">
        <f aca="false">TRUNC(K125*D125,2)</f>
        <v>58.12</v>
      </c>
      <c r="M125" s="53" t="n">
        <v>1</v>
      </c>
      <c r="N125" s="54" t="n">
        <f aca="false">TRUNC(M125*D125,2)</f>
        <v>58.12</v>
      </c>
      <c r="O125" s="57" t="s">
        <v>344</v>
      </c>
      <c r="Q125" s="2" t="n">
        <f aca="false">E125*0.76</f>
        <v>28.88</v>
      </c>
      <c r="R125" s="33"/>
    </row>
    <row r="126" customFormat="false" ht="45" hidden="false" customHeight="false" outlineLevel="0" collapsed="false">
      <c r="A126" s="50" t="s">
        <v>345</v>
      </c>
      <c r="B126" s="51" t="s">
        <v>346</v>
      </c>
      <c r="C126" s="52" t="s">
        <v>347</v>
      </c>
      <c r="D126" s="44" t="s">
        <v>348</v>
      </c>
      <c r="E126" s="53" t="n">
        <v>1.425</v>
      </c>
      <c r="F126" s="54" t="n">
        <f aca="false">TRUNC(E126*D126,2)</f>
        <v>984.66</v>
      </c>
      <c r="G126" s="55" t="n">
        <v>0.245761448287034</v>
      </c>
      <c r="H126" s="56" t="n">
        <f aca="false">TRUNC(G126*D126,2)</f>
        <v>169.81</v>
      </c>
      <c r="I126" s="53" t="n">
        <v>0.0536047956070926</v>
      </c>
      <c r="J126" s="54" t="n">
        <f aca="false">TRUNC(I126*D126,2)</f>
        <v>37.04</v>
      </c>
      <c r="K126" s="55" t="n">
        <v>0.189569553640041</v>
      </c>
      <c r="L126" s="56" t="n">
        <f aca="false">TRUNC(K126*D126,2)</f>
        <v>130.99</v>
      </c>
      <c r="M126" s="53" t="n">
        <v>0.0156013507564765</v>
      </c>
      <c r="N126" s="54" t="n">
        <f aca="false">TRUNC(M126*D126,2)</f>
        <v>10.78</v>
      </c>
      <c r="O126" s="57" t="s">
        <v>344</v>
      </c>
      <c r="Q126" s="2" t="n">
        <f aca="false">E126*0.76</f>
        <v>1.083</v>
      </c>
      <c r="R126" s="33"/>
    </row>
    <row r="127" customFormat="false" ht="30" hidden="false" customHeight="false" outlineLevel="0" collapsed="false">
      <c r="A127" s="50" t="s">
        <v>349</v>
      </c>
      <c r="B127" s="51" t="s">
        <v>350</v>
      </c>
      <c r="C127" s="52" t="s">
        <v>347</v>
      </c>
      <c r="D127" s="44" t="s">
        <v>351</v>
      </c>
      <c r="E127" s="53" t="n">
        <v>0.3648</v>
      </c>
      <c r="F127" s="54" t="n">
        <f aca="false">TRUNC(E127*D127,2)</f>
        <v>207.14</v>
      </c>
      <c r="G127" s="55" t="n">
        <v>0.0629149307614807</v>
      </c>
      <c r="H127" s="56" t="n">
        <f aca="false">TRUNC(G127*D127,2)</f>
        <v>35.72</v>
      </c>
      <c r="I127" s="53" t="n">
        <v>0.0137228276754157</v>
      </c>
      <c r="J127" s="54" t="n">
        <f aca="false">TRUNC(I127*D127,2)</f>
        <v>7.79</v>
      </c>
      <c r="K127" s="55" t="n">
        <v>0.0485298057318505</v>
      </c>
      <c r="L127" s="56" t="n">
        <f aca="false">TRUNC(K127*D127,2)</f>
        <v>27.55</v>
      </c>
      <c r="M127" s="53" t="n">
        <v>0.00399394579365798</v>
      </c>
      <c r="N127" s="54" t="n">
        <f aca="false">TRUNC(M127*D127,2)</f>
        <v>2.26</v>
      </c>
      <c r="O127" s="57" t="s">
        <v>344</v>
      </c>
      <c r="Q127" s="2" t="n">
        <f aca="false">E127*0.76</f>
        <v>0.277248</v>
      </c>
      <c r="R127" s="33"/>
    </row>
    <row r="128" customFormat="false" ht="30" hidden="false" customHeight="false" outlineLevel="0" collapsed="false">
      <c r="A128" s="50" t="s">
        <v>352</v>
      </c>
      <c r="B128" s="51" t="s">
        <v>353</v>
      </c>
      <c r="C128" s="52" t="s">
        <v>347</v>
      </c>
      <c r="D128" s="44" t="s">
        <v>354</v>
      </c>
      <c r="E128" s="53" t="n">
        <v>0.7296</v>
      </c>
      <c r="F128" s="54" t="n">
        <f aca="false">TRUNC(E128*D128,2)</f>
        <v>362.88</v>
      </c>
      <c r="G128" s="55" t="n">
        <v>0.125829861522961</v>
      </c>
      <c r="H128" s="56" t="n">
        <f aca="false">TRUNC(G128*D128,2)</f>
        <v>62.58</v>
      </c>
      <c r="I128" s="53" t="n">
        <v>0.0274456553508314</v>
      </c>
      <c r="J128" s="54" t="n">
        <f aca="false">TRUNC(I128*D128,2)</f>
        <v>13.65</v>
      </c>
      <c r="K128" s="55" t="n">
        <v>0.097059611463701</v>
      </c>
      <c r="L128" s="56" t="n">
        <f aca="false">TRUNC(K128*D128,2)</f>
        <v>48.27</v>
      </c>
      <c r="M128" s="53" t="n">
        <v>0.00798789158731597</v>
      </c>
      <c r="N128" s="54" t="n">
        <f aca="false">TRUNC(M128*D128,2)</f>
        <v>3.97</v>
      </c>
      <c r="O128" s="57" t="s">
        <v>344</v>
      </c>
      <c r="Q128" s="2" t="n">
        <f aca="false">E128*0.76</f>
        <v>0.554496</v>
      </c>
      <c r="R128" s="33"/>
    </row>
    <row r="129" customFormat="false" ht="75" hidden="false" customHeight="false" outlineLevel="0" collapsed="false">
      <c r="A129" s="50" t="s">
        <v>355</v>
      </c>
      <c r="B129" s="51" t="s">
        <v>356</v>
      </c>
      <c r="C129" s="52" t="s">
        <v>204</v>
      </c>
      <c r="D129" s="44" t="s">
        <v>357</v>
      </c>
      <c r="E129" s="53" t="n">
        <v>5</v>
      </c>
      <c r="F129" s="54" t="n">
        <f aca="false">TRUNC(E129*D129,2)</f>
        <v>31.7</v>
      </c>
      <c r="G129" s="55" t="n">
        <v>1</v>
      </c>
      <c r="H129" s="56" t="n">
        <f aca="false">TRUNC(G129*D129,2)</f>
        <v>6.34</v>
      </c>
      <c r="I129" s="53" t="n">
        <v>1</v>
      </c>
      <c r="J129" s="54" t="n">
        <f aca="false">TRUNC(I129*D129,2)</f>
        <v>6.34</v>
      </c>
      <c r="K129" s="55" t="n">
        <v>1</v>
      </c>
      <c r="L129" s="56" t="n">
        <f aca="false">TRUNC(K129*D129,2)</f>
        <v>6.34</v>
      </c>
      <c r="M129" s="53" t="n">
        <v>1</v>
      </c>
      <c r="N129" s="54" t="n">
        <f aca="false">TRUNC(M129*D129,2)</f>
        <v>6.34</v>
      </c>
      <c r="O129" s="57" t="s">
        <v>344</v>
      </c>
      <c r="Q129" s="2" t="n">
        <f aca="false">E129*0.76</f>
        <v>3.8</v>
      </c>
      <c r="R129" s="33"/>
    </row>
    <row r="130" customFormat="false" ht="15.75" hidden="false" customHeight="false" outlineLevel="0" collapsed="false">
      <c r="A130" s="50" t="s">
        <v>358</v>
      </c>
      <c r="B130" s="51" t="s">
        <v>359</v>
      </c>
      <c r="C130" s="52" t="s">
        <v>26</v>
      </c>
      <c r="D130" s="44" t="s">
        <v>360</v>
      </c>
      <c r="E130" s="53" t="n">
        <v>91.2</v>
      </c>
      <c r="F130" s="54" t="n">
        <f aca="false">TRUNC(E130*D130,2)</f>
        <v>1941.64</v>
      </c>
      <c r="G130" s="55" t="n">
        <v>15.7287326903702</v>
      </c>
      <c r="H130" s="56" t="n">
        <f aca="false">TRUNC(G130*D130,2)</f>
        <v>334.86</v>
      </c>
      <c r="I130" s="53" t="n">
        <v>3.43070691885393</v>
      </c>
      <c r="J130" s="54" t="n">
        <f aca="false">TRUNC(I130*D130,2)</f>
        <v>73.03</v>
      </c>
      <c r="K130" s="55" t="n">
        <v>12.1324514329626</v>
      </c>
      <c r="L130" s="56" t="n">
        <f aca="false">TRUNC(K130*D130,2)</f>
        <v>258.29</v>
      </c>
      <c r="M130" s="53" t="n">
        <v>0.998486448414496</v>
      </c>
      <c r="N130" s="54" t="n">
        <f aca="false">TRUNC(M130*D130,2)</f>
        <v>21.25</v>
      </c>
      <c r="O130" s="57" t="s">
        <v>344</v>
      </c>
      <c r="Q130" s="2" t="n">
        <f aca="false">E130*0.76</f>
        <v>69.312</v>
      </c>
      <c r="R130" s="33"/>
    </row>
    <row r="131" customFormat="false" ht="30" hidden="false" customHeight="false" outlineLevel="0" collapsed="false">
      <c r="A131" s="50" t="s">
        <v>361</v>
      </c>
      <c r="B131" s="51" t="s">
        <v>362</v>
      </c>
      <c r="C131" s="52" t="s">
        <v>34</v>
      </c>
      <c r="D131" s="44" t="s">
        <v>363</v>
      </c>
      <c r="E131" s="53" t="n">
        <v>4.56</v>
      </c>
      <c r="F131" s="54" t="n">
        <f aca="false">TRUNC(E131*D131,2)</f>
        <v>387.5</v>
      </c>
      <c r="G131" s="55" t="n">
        <v>0.786436634518508</v>
      </c>
      <c r="H131" s="56" t="n">
        <f aca="false">TRUNC(G131*D131,2)</f>
        <v>66.83</v>
      </c>
      <c r="I131" s="53" t="n">
        <v>0.171535345942696</v>
      </c>
      <c r="J131" s="54" t="n">
        <f aca="false">TRUNC(I131*D131,2)</f>
        <v>14.57</v>
      </c>
      <c r="K131" s="55" t="n">
        <v>0.606622571648131</v>
      </c>
      <c r="L131" s="56" t="n">
        <f aca="false">TRUNC(K131*D131,2)</f>
        <v>51.55</v>
      </c>
      <c r="M131" s="53" t="n">
        <v>0.0499243224207248</v>
      </c>
      <c r="N131" s="54" t="n">
        <f aca="false">TRUNC(M131*D131,2)</f>
        <v>4.24</v>
      </c>
      <c r="O131" s="57" t="s">
        <v>344</v>
      </c>
      <c r="Q131" s="2" t="n">
        <f aca="false">E131*0.76</f>
        <v>3.4656</v>
      </c>
      <c r="R131" s="33"/>
    </row>
    <row r="132" s="33" customFormat="true" ht="15.75" hidden="false" customHeight="false" outlineLevel="0" collapsed="false">
      <c r="A132" s="58"/>
      <c r="B132" s="59"/>
      <c r="C132" s="6"/>
      <c r="D132" s="6"/>
      <c r="E132" s="61"/>
      <c r="F132" s="62"/>
      <c r="G132" s="55"/>
      <c r="H132" s="56"/>
      <c r="I132" s="53"/>
      <c r="J132" s="54"/>
      <c r="K132" s="55"/>
      <c r="L132" s="56"/>
      <c r="M132" s="53"/>
      <c r="N132" s="54"/>
      <c r="O132" s="6"/>
      <c r="Q132" s="2" t="n">
        <f aca="false">E132*0.76</f>
        <v>0</v>
      </c>
    </row>
    <row r="133" customFormat="false" ht="18.75" hidden="false" customHeight="true" outlineLevel="0" collapsed="false">
      <c r="A133" s="34" t="s">
        <v>364</v>
      </c>
      <c r="B133" s="34" t="s">
        <v>365</v>
      </c>
      <c r="C133" s="35"/>
      <c r="D133" s="35"/>
      <c r="E133" s="37"/>
      <c r="F133" s="38"/>
      <c r="G133" s="39"/>
      <c r="H133" s="40"/>
      <c r="I133" s="39"/>
      <c r="J133" s="40"/>
      <c r="K133" s="39"/>
      <c r="L133" s="40"/>
      <c r="M133" s="39"/>
      <c r="N133" s="40"/>
      <c r="O133" s="38"/>
      <c r="Q133" s="2" t="n">
        <f aca="false">E133*0.76</f>
        <v>0</v>
      </c>
      <c r="R133" s="33"/>
    </row>
    <row r="134" customFormat="false" ht="15.75" hidden="false" customHeight="false" outlineLevel="0" collapsed="false">
      <c r="A134" s="50" t="s">
        <v>366</v>
      </c>
      <c r="B134" s="51" t="s">
        <v>367</v>
      </c>
      <c r="C134" s="52" t="s">
        <v>26</v>
      </c>
      <c r="D134" s="44" t="s">
        <v>226</v>
      </c>
      <c r="E134" s="53" t="n">
        <v>1.52</v>
      </c>
      <c r="F134" s="54" t="n">
        <f aca="false">TRUNC(E134*D134,2)</f>
        <v>32.19</v>
      </c>
      <c r="G134" s="55" t="n">
        <v>0.262145544839503</v>
      </c>
      <c r="H134" s="56" t="n">
        <f aca="false">TRUNC(G134*D134,2)</f>
        <v>5.55</v>
      </c>
      <c r="I134" s="53" t="n">
        <v>0.0571784486475654</v>
      </c>
      <c r="J134" s="54" t="n">
        <f aca="false">TRUNC(I134*D134,2)</f>
        <v>1.21</v>
      </c>
      <c r="K134" s="55" t="n">
        <v>0.20220752388271</v>
      </c>
      <c r="L134" s="56" t="n">
        <f aca="false">TRUNC(K134*D134,2)</f>
        <v>4.28</v>
      </c>
      <c r="M134" s="53" t="n">
        <v>0.0166414408069083</v>
      </c>
      <c r="N134" s="54" t="n">
        <f aca="false">TRUNC(M134*D134,2)</f>
        <v>0.35</v>
      </c>
      <c r="O134" s="57" t="s">
        <v>368</v>
      </c>
      <c r="Q134" s="2" t="n">
        <f aca="false">E134*0.76</f>
        <v>1.1552</v>
      </c>
      <c r="R134" s="33"/>
    </row>
    <row r="135" customFormat="false" ht="45" hidden="false" customHeight="false" outlineLevel="0" collapsed="false">
      <c r="A135" s="50" t="s">
        <v>369</v>
      </c>
      <c r="B135" s="51" t="s">
        <v>370</v>
      </c>
      <c r="C135" s="52" t="s">
        <v>371</v>
      </c>
      <c r="D135" s="44" t="s">
        <v>372</v>
      </c>
      <c r="E135" s="53" t="n">
        <v>14.4096</v>
      </c>
      <c r="F135" s="54" t="n">
        <f aca="false">TRUNC(E135*D135,2)</f>
        <v>208.65</v>
      </c>
      <c r="G135" s="55" t="n">
        <v>2.48513976507849</v>
      </c>
      <c r="H135" s="56" t="n">
        <f aca="false">TRUNC(G135*D135,2)</f>
        <v>35.98</v>
      </c>
      <c r="I135" s="53" t="n">
        <v>0.54205169317892</v>
      </c>
      <c r="J135" s="54" t="n">
        <f aca="false">TRUNC(I135*D135,2)</f>
        <v>7.84</v>
      </c>
      <c r="K135" s="55" t="n">
        <v>1.91692732640809</v>
      </c>
      <c r="L135" s="56" t="n">
        <f aca="false">TRUNC(K135*D135,2)</f>
        <v>27.75</v>
      </c>
      <c r="M135" s="53" t="n">
        <v>0.15776085884949</v>
      </c>
      <c r="N135" s="54" t="n">
        <f aca="false">TRUNC(M135*D135,2)</f>
        <v>2.28</v>
      </c>
      <c r="O135" s="57" t="s">
        <v>368</v>
      </c>
      <c r="Q135" s="2" t="n">
        <f aca="false">E135*0.76</f>
        <v>10.951296</v>
      </c>
      <c r="R135" s="33"/>
    </row>
    <row r="136" s="33" customFormat="true" ht="15.75" hidden="false" customHeight="false" outlineLevel="0" collapsed="false">
      <c r="A136" s="58"/>
      <c r="B136" s="59"/>
      <c r="C136" s="6"/>
      <c r="D136" s="6"/>
      <c r="E136" s="61"/>
      <c r="F136" s="62"/>
      <c r="G136" s="55"/>
      <c r="H136" s="56"/>
      <c r="I136" s="53"/>
      <c r="J136" s="54"/>
      <c r="K136" s="55"/>
      <c r="L136" s="56"/>
      <c r="M136" s="53"/>
      <c r="N136" s="54"/>
      <c r="O136" s="6"/>
      <c r="Q136" s="2" t="n">
        <f aca="false">E136*0.76</f>
        <v>0</v>
      </c>
    </row>
    <row r="137" customFormat="false" ht="18.75" hidden="false" customHeight="true" outlineLevel="0" collapsed="false">
      <c r="A137" s="34" t="s">
        <v>373</v>
      </c>
      <c r="B137" s="34" t="s">
        <v>374</v>
      </c>
      <c r="C137" s="35"/>
      <c r="D137" s="35"/>
      <c r="E137" s="37"/>
      <c r="F137" s="38"/>
      <c r="G137" s="39"/>
      <c r="H137" s="40"/>
      <c r="I137" s="39"/>
      <c r="J137" s="40"/>
      <c r="K137" s="39"/>
      <c r="L137" s="40"/>
      <c r="M137" s="39"/>
      <c r="N137" s="40"/>
      <c r="O137" s="38"/>
      <c r="Q137" s="2" t="n">
        <f aca="false">E137*0.76</f>
        <v>0</v>
      </c>
      <c r="R137" s="33"/>
    </row>
    <row r="138" customFormat="false" ht="30" hidden="false" customHeight="false" outlineLevel="0" collapsed="false">
      <c r="A138" s="50" t="s">
        <v>375</v>
      </c>
      <c r="B138" s="51" t="s">
        <v>376</v>
      </c>
      <c r="C138" s="52" t="s">
        <v>204</v>
      </c>
      <c r="D138" s="44" t="s">
        <v>377</v>
      </c>
      <c r="E138" s="53" t="n">
        <v>5</v>
      </c>
      <c r="F138" s="54" t="n">
        <f aca="false">TRUNC(E138*D138,2)</f>
        <v>140.65</v>
      </c>
      <c r="G138" s="55" t="n">
        <v>1</v>
      </c>
      <c r="H138" s="56" t="n">
        <f aca="false">TRUNC(G138*D138,2)</f>
        <v>28.13</v>
      </c>
      <c r="I138" s="53" t="n">
        <v>1</v>
      </c>
      <c r="J138" s="54" t="n">
        <f aca="false">TRUNC(I138*D138,2)</f>
        <v>28.13</v>
      </c>
      <c r="K138" s="55" t="n">
        <v>1</v>
      </c>
      <c r="L138" s="56" t="n">
        <f aca="false">TRUNC(K138*D138,2)</f>
        <v>28.13</v>
      </c>
      <c r="M138" s="53" t="n">
        <v>1</v>
      </c>
      <c r="N138" s="54" t="n">
        <f aca="false">TRUNC(M138*D138,2)</f>
        <v>28.13</v>
      </c>
      <c r="O138" s="57" t="s">
        <v>378</v>
      </c>
      <c r="Q138" s="2" t="n">
        <f aca="false">E138*0.76</f>
        <v>3.8</v>
      </c>
      <c r="R138" s="33"/>
    </row>
    <row r="139" customFormat="false" ht="60" hidden="false" customHeight="false" outlineLevel="0" collapsed="false">
      <c r="A139" s="50" t="s">
        <v>379</v>
      </c>
      <c r="B139" s="51" t="s">
        <v>380</v>
      </c>
      <c r="C139" s="52" t="s">
        <v>204</v>
      </c>
      <c r="D139" s="44" t="s">
        <v>381</v>
      </c>
      <c r="E139" s="53" t="n">
        <v>3</v>
      </c>
      <c r="F139" s="54" t="n">
        <f aca="false">TRUNC(E139*D139,2)</f>
        <v>137.25</v>
      </c>
      <c r="G139" s="55" t="n">
        <v>1</v>
      </c>
      <c r="H139" s="56" t="n">
        <f aca="false">TRUNC(G139*D139,2)</f>
        <v>45.75</v>
      </c>
      <c r="I139" s="53" t="n">
        <v>1</v>
      </c>
      <c r="J139" s="54" t="n">
        <f aca="false">TRUNC(I139*D139,2)</f>
        <v>45.75</v>
      </c>
      <c r="K139" s="55" t="n">
        <v>1</v>
      </c>
      <c r="L139" s="56" t="n">
        <f aca="false">TRUNC(K139*D139,2)</f>
        <v>45.75</v>
      </c>
      <c r="M139" s="53" t="n">
        <v>1</v>
      </c>
      <c r="N139" s="54" t="n">
        <f aca="false">TRUNC(M139*D139,2)</f>
        <v>45.75</v>
      </c>
      <c r="O139" s="57" t="s">
        <v>378</v>
      </c>
      <c r="Q139" s="2" t="n">
        <f aca="false">E139*0.76</f>
        <v>2.28</v>
      </c>
      <c r="R139" s="33"/>
    </row>
    <row r="140" customFormat="false" ht="45" hidden="false" customHeight="false" outlineLevel="0" collapsed="false">
      <c r="A140" s="50" t="s">
        <v>382</v>
      </c>
      <c r="B140" s="51" t="s">
        <v>383</v>
      </c>
      <c r="C140" s="52" t="s">
        <v>204</v>
      </c>
      <c r="D140" s="44" t="s">
        <v>384</v>
      </c>
      <c r="E140" s="53" t="n">
        <v>1</v>
      </c>
      <c r="F140" s="54" t="n">
        <f aca="false">TRUNC(E140*D140,2)</f>
        <v>28.1</v>
      </c>
      <c r="G140" s="55" t="n">
        <v>1</v>
      </c>
      <c r="H140" s="56" t="n">
        <f aca="false">TRUNC(G140*D140,2)</f>
        <v>28.1</v>
      </c>
      <c r="I140" s="53" t="n">
        <v>1</v>
      </c>
      <c r="J140" s="54" t="n">
        <f aca="false">TRUNC(I140*D140,2)</f>
        <v>28.1</v>
      </c>
      <c r="K140" s="55" t="n">
        <v>1</v>
      </c>
      <c r="L140" s="56" t="n">
        <f aca="false">TRUNC(K140*D140,2)</f>
        <v>28.1</v>
      </c>
      <c r="M140" s="53" t="n">
        <v>1</v>
      </c>
      <c r="N140" s="54" t="n">
        <f aca="false">TRUNC(M140*D140,2)</f>
        <v>28.1</v>
      </c>
      <c r="O140" s="57" t="s">
        <v>378</v>
      </c>
      <c r="Q140" s="2" t="n">
        <f aca="false">E140*0.76</f>
        <v>0.76</v>
      </c>
      <c r="R140" s="33"/>
    </row>
    <row r="141" s="33" customFormat="true" ht="15.75" hidden="false" customHeight="false" outlineLevel="0" collapsed="false">
      <c r="A141" s="58"/>
      <c r="B141" s="59"/>
      <c r="C141" s="6"/>
      <c r="D141" s="6"/>
      <c r="E141" s="61"/>
      <c r="F141" s="62"/>
      <c r="G141" s="55"/>
      <c r="H141" s="56"/>
      <c r="I141" s="53"/>
      <c r="J141" s="54"/>
      <c r="K141" s="55"/>
      <c r="L141" s="56"/>
      <c r="M141" s="53"/>
      <c r="N141" s="54"/>
      <c r="O141" s="6"/>
      <c r="Q141" s="2" t="n">
        <f aca="false">E141*0.76</f>
        <v>0</v>
      </c>
    </row>
    <row r="142" customFormat="false" ht="18.75" hidden="false" customHeight="true" outlineLevel="0" collapsed="false">
      <c r="A142" s="34" t="s">
        <v>385</v>
      </c>
      <c r="B142" s="34" t="s">
        <v>386</v>
      </c>
      <c r="C142" s="35"/>
      <c r="D142" s="35"/>
      <c r="E142" s="37"/>
      <c r="F142" s="38"/>
      <c r="G142" s="39"/>
      <c r="H142" s="40"/>
      <c r="I142" s="39"/>
      <c r="J142" s="40"/>
      <c r="K142" s="39"/>
      <c r="L142" s="40"/>
      <c r="M142" s="39"/>
      <c r="N142" s="40"/>
      <c r="O142" s="38"/>
      <c r="Q142" s="2" t="n">
        <f aca="false">E142*0.76</f>
        <v>0</v>
      </c>
      <c r="R142" s="33"/>
    </row>
    <row r="143" customFormat="false" ht="30" hidden="false" customHeight="false" outlineLevel="0" collapsed="false">
      <c r="A143" s="50" t="s">
        <v>387</v>
      </c>
      <c r="B143" s="51" t="s">
        <v>388</v>
      </c>
      <c r="C143" s="52" t="s">
        <v>34</v>
      </c>
      <c r="D143" s="44" t="s">
        <v>389</v>
      </c>
      <c r="E143" s="53" t="n">
        <v>16.872</v>
      </c>
      <c r="F143" s="54" t="n">
        <f aca="false">TRUNC(E143*D143,2)</f>
        <v>39.81</v>
      </c>
      <c r="G143" s="55" t="n">
        <v>2.90981554771848</v>
      </c>
      <c r="H143" s="56" t="n">
        <f aca="false">TRUNC(G143*D143,2)</f>
        <v>6.86</v>
      </c>
      <c r="I143" s="53" t="n">
        <v>0.634680779987976</v>
      </c>
      <c r="J143" s="54" t="n">
        <f aca="false">TRUNC(I143*D143,2)</f>
        <v>1.49</v>
      </c>
      <c r="K143" s="55" t="n">
        <v>2.24450351509808</v>
      </c>
      <c r="L143" s="56" t="n">
        <f aca="false">TRUNC(K143*D143,2)</f>
        <v>5.29</v>
      </c>
      <c r="M143" s="53" t="n">
        <v>0.184719992956682</v>
      </c>
      <c r="N143" s="54" t="n">
        <f aca="false">TRUNC(M143*D143,2)</f>
        <v>0.43</v>
      </c>
      <c r="O143" s="57" t="s">
        <v>390</v>
      </c>
      <c r="Q143" s="2" t="n">
        <f aca="false">E143*0.76</f>
        <v>12.82272</v>
      </c>
      <c r="R143" s="33"/>
    </row>
    <row r="144" customFormat="false" ht="30" hidden="false" customHeight="false" outlineLevel="0" collapsed="false">
      <c r="A144" s="50" t="s">
        <v>391</v>
      </c>
      <c r="B144" s="51" t="s">
        <v>392</v>
      </c>
      <c r="C144" s="52" t="s">
        <v>204</v>
      </c>
      <c r="D144" s="44" t="s">
        <v>393</v>
      </c>
      <c r="E144" s="53" t="n">
        <v>5</v>
      </c>
      <c r="F144" s="54" t="n">
        <f aca="false">TRUNC(E144*D144,2)</f>
        <v>229.6</v>
      </c>
      <c r="G144" s="55" t="n">
        <v>1</v>
      </c>
      <c r="H144" s="56" t="n">
        <f aca="false">TRUNC(G144*D144,2)</f>
        <v>45.92</v>
      </c>
      <c r="I144" s="53" t="n">
        <v>1</v>
      </c>
      <c r="J144" s="54" t="n">
        <f aca="false">TRUNC(I144*D144,2)</f>
        <v>45.92</v>
      </c>
      <c r="K144" s="55" t="n">
        <v>1</v>
      </c>
      <c r="L144" s="56" t="n">
        <f aca="false">TRUNC(K144*D144,2)</f>
        <v>45.92</v>
      </c>
      <c r="M144" s="53" t="n">
        <v>1</v>
      </c>
      <c r="N144" s="54" t="n">
        <f aca="false">TRUNC(M144*D144,2)</f>
        <v>45.92</v>
      </c>
      <c r="O144" s="57" t="s">
        <v>390</v>
      </c>
      <c r="Q144" s="2" t="n">
        <f aca="false">E144*0.76</f>
        <v>3.8</v>
      </c>
      <c r="R144" s="33"/>
    </row>
    <row r="145" customFormat="false" ht="45" hidden="false" customHeight="false" outlineLevel="0" collapsed="false">
      <c r="A145" s="50" t="s">
        <v>394</v>
      </c>
      <c r="B145" s="51" t="s">
        <v>395</v>
      </c>
      <c r="C145" s="52" t="s">
        <v>204</v>
      </c>
      <c r="D145" s="44" t="s">
        <v>396</v>
      </c>
      <c r="E145" s="53" t="n">
        <v>3</v>
      </c>
      <c r="F145" s="54" t="n">
        <f aca="false">TRUNC(E145*D145,2)</f>
        <v>79.68</v>
      </c>
      <c r="G145" s="55" t="n">
        <v>1</v>
      </c>
      <c r="H145" s="56" t="n">
        <f aca="false">TRUNC(G145*D145,2)</f>
        <v>26.56</v>
      </c>
      <c r="I145" s="53" t="n">
        <v>1</v>
      </c>
      <c r="J145" s="54" t="n">
        <f aca="false">TRUNC(I145*D145,2)</f>
        <v>26.56</v>
      </c>
      <c r="K145" s="55" t="n">
        <v>1</v>
      </c>
      <c r="L145" s="56" t="n">
        <f aca="false">TRUNC(K145*D145,2)</f>
        <v>26.56</v>
      </c>
      <c r="M145" s="53" t="n">
        <v>1</v>
      </c>
      <c r="N145" s="54" t="n">
        <f aca="false">TRUNC(M145*D145,2)</f>
        <v>26.56</v>
      </c>
      <c r="O145" s="57" t="s">
        <v>390</v>
      </c>
      <c r="Q145" s="2" t="n">
        <f aca="false">E145*0.76</f>
        <v>2.28</v>
      </c>
      <c r="R145" s="33"/>
    </row>
    <row r="146" customFormat="false" ht="45" hidden="false" customHeight="false" outlineLevel="0" collapsed="false">
      <c r="A146" s="50" t="s">
        <v>397</v>
      </c>
      <c r="B146" s="51" t="s">
        <v>398</v>
      </c>
      <c r="C146" s="52" t="s">
        <v>204</v>
      </c>
      <c r="D146" s="44" t="s">
        <v>399</v>
      </c>
      <c r="E146" s="53" t="n">
        <v>10</v>
      </c>
      <c r="F146" s="54" t="n">
        <f aca="false">TRUNC(E146*D146,2)</f>
        <v>258.4</v>
      </c>
      <c r="G146" s="55" t="n">
        <v>1</v>
      </c>
      <c r="H146" s="56" t="n">
        <f aca="false">TRUNC(G146*D146,2)</f>
        <v>25.84</v>
      </c>
      <c r="I146" s="53" t="n">
        <v>1</v>
      </c>
      <c r="J146" s="54" t="n">
        <f aca="false">TRUNC(I146*D146,2)</f>
        <v>25.84</v>
      </c>
      <c r="K146" s="55" t="n">
        <v>1</v>
      </c>
      <c r="L146" s="56" t="n">
        <f aca="false">TRUNC(K146*D146,2)</f>
        <v>25.84</v>
      </c>
      <c r="M146" s="53" t="n">
        <v>1</v>
      </c>
      <c r="N146" s="54" t="n">
        <f aca="false">TRUNC(M146*D146,2)</f>
        <v>25.84</v>
      </c>
      <c r="O146" s="57" t="s">
        <v>390</v>
      </c>
      <c r="Q146" s="2" t="n">
        <f aca="false">E146*0.76</f>
        <v>7.6</v>
      </c>
      <c r="R146" s="33"/>
    </row>
    <row r="147" customFormat="false" ht="15.75" hidden="false" customHeight="false" outlineLevel="0" collapsed="false">
      <c r="A147" s="50" t="s">
        <v>400</v>
      </c>
      <c r="B147" s="51" t="s">
        <v>401</v>
      </c>
      <c r="C147" s="52" t="s">
        <v>26</v>
      </c>
      <c r="D147" s="44" t="s">
        <v>402</v>
      </c>
      <c r="E147" s="53" t="n">
        <v>59.28</v>
      </c>
      <c r="F147" s="54" t="n">
        <f aca="false">TRUNC(E147*D147,2)</f>
        <v>1428.64</v>
      </c>
      <c r="G147" s="55" t="n">
        <v>10.2236762487406</v>
      </c>
      <c r="H147" s="56" t="n">
        <f aca="false">TRUNC(G147*D147,2)</f>
        <v>246.39</v>
      </c>
      <c r="I147" s="53" t="n">
        <v>2.22995949725505</v>
      </c>
      <c r="J147" s="54" t="n">
        <f aca="false">TRUNC(I147*D147,2)</f>
        <v>53.74</v>
      </c>
      <c r="K147" s="55" t="n">
        <v>7.8860934314257</v>
      </c>
      <c r="L147" s="56" t="n">
        <f aca="false">TRUNC(K147*D147,2)</f>
        <v>190.05</v>
      </c>
      <c r="M147" s="53" t="n">
        <v>0.649016191469422</v>
      </c>
      <c r="N147" s="54" t="n">
        <f aca="false">TRUNC(M147*D147,2)</f>
        <v>15.64</v>
      </c>
      <c r="O147" s="57" t="s">
        <v>390</v>
      </c>
      <c r="Q147" s="2" t="n">
        <f aca="false">E147*0.76</f>
        <v>45.0528</v>
      </c>
      <c r="R147" s="33"/>
    </row>
    <row r="148" customFormat="false" ht="60" hidden="false" customHeight="false" outlineLevel="0" collapsed="false">
      <c r="A148" s="50" t="s">
        <v>403</v>
      </c>
      <c r="B148" s="51" t="s">
        <v>404</v>
      </c>
      <c r="C148" s="52" t="s">
        <v>204</v>
      </c>
      <c r="D148" s="44" t="s">
        <v>405</v>
      </c>
      <c r="E148" s="53" t="n">
        <v>5</v>
      </c>
      <c r="F148" s="54" t="n">
        <f aca="false">TRUNC(E148*D148,2)</f>
        <v>617.4</v>
      </c>
      <c r="G148" s="55" t="n">
        <v>7</v>
      </c>
      <c r="H148" s="56" t="n">
        <f aca="false">TRUNC(G148*D148,2)</f>
        <v>864.36</v>
      </c>
      <c r="I148" s="53" t="n">
        <v>7</v>
      </c>
      <c r="J148" s="54" t="n">
        <f aca="false">TRUNC(I148*D148,2)</f>
        <v>864.36</v>
      </c>
      <c r="K148" s="55" t="n">
        <v>7</v>
      </c>
      <c r="L148" s="56" t="n">
        <f aca="false">TRUNC(K148*D148,2)</f>
        <v>864.36</v>
      </c>
      <c r="M148" s="53" t="n">
        <v>7</v>
      </c>
      <c r="N148" s="54" t="n">
        <f aca="false">TRUNC(M148*D148,2)</f>
        <v>864.36</v>
      </c>
      <c r="O148" s="57" t="s">
        <v>390</v>
      </c>
      <c r="Q148" s="2" t="n">
        <f aca="false">E148*0.76</f>
        <v>3.8</v>
      </c>
      <c r="R148" s="33"/>
    </row>
    <row r="149" customFormat="false" ht="60" hidden="false" customHeight="false" outlineLevel="0" collapsed="false">
      <c r="A149" s="50" t="s">
        <v>406</v>
      </c>
      <c r="B149" s="51" t="s">
        <v>407</v>
      </c>
      <c r="C149" s="52" t="s">
        <v>204</v>
      </c>
      <c r="D149" s="44" t="s">
        <v>408</v>
      </c>
      <c r="E149" s="53" t="n">
        <v>38</v>
      </c>
      <c r="F149" s="54" t="n">
        <f aca="false">TRUNC(E149*D149,2)</f>
        <v>3127.4</v>
      </c>
      <c r="G149" s="55" t="n">
        <v>5</v>
      </c>
      <c r="H149" s="56" t="n">
        <f aca="false">TRUNC(G149*D149,2)</f>
        <v>411.5</v>
      </c>
      <c r="I149" s="53" t="n">
        <v>5</v>
      </c>
      <c r="J149" s="54" t="n">
        <f aca="false">TRUNC(I149*D149,2)</f>
        <v>411.5</v>
      </c>
      <c r="K149" s="55" t="n">
        <v>5</v>
      </c>
      <c r="L149" s="56" t="n">
        <f aca="false">TRUNC(K149*D149,2)</f>
        <v>411.5</v>
      </c>
      <c r="M149" s="53" t="n">
        <v>5</v>
      </c>
      <c r="N149" s="54" t="n">
        <f aca="false">TRUNC(M149*D149,2)</f>
        <v>411.5</v>
      </c>
      <c r="O149" s="57" t="s">
        <v>390</v>
      </c>
      <c r="Q149" s="2" t="n">
        <f aca="false">E149*0.76</f>
        <v>28.88</v>
      </c>
      <c r="R149" s="33"/>
    </row>
    <row r="150" customFormat="false" ht="30" hidden="false" customHeight="false" outlineLevel="0" collapsed="false">
      <c r="A150" s="50" t="s">
        <v>409</v>
      </c>
      <c r="B150" s="51" t="s">
        <v>410</v>
      </c>
      <c r="C150" s="52" t="s">
        <v>204</v>
      </c>
      <c r="D150" s="44" t="s">
        <v>411</v>
      </c>
      <c r="E150" s="53" t="n">
        <v>38</v>
      </c>
      <c r="F150" s="54" t="n">
        <f aca="false">TRUNC(E150*D150,2)</f>
        <v>156.18</v>
      </c>
      <c r="G150" s="55" t="n">
        <v>5</v>
      </c>
      <c r="H150" s="56" t="n">
        <f aca="false">TRUNC(G150*D150,2)</f>
        <v>20.55</v>
      </c>
      <c r="I150" s="53" t="n">
        <v>5</v>
      </c>
      <c r="J150" s="54" t="n">
        <f aca="false">TRUNC(I150*D150,2)</f>
        <v>20.55</v>
      </c>
      <c r="K150" s="55" t="n">
        <v>5</v>
      </c>
      <c r="L150" s="56" t="n">
        <f aca="false">TRUNC(K150*D150,2)</f>
        <v>20.55</v>
      </c>
      <c r="M150" s="53" t="n">
        <v>5</v>
      </c>
      <c r="N150" s="54" t="n">
        <f aca="false">TRUNC(M150*D150,2)</f>
        <v>20.55</v>
      </c>
      <c r="O150" s="57" t="s">
        <v>390</v>
      </c>
      <c r="Q150" s="2" t="n">
        <f aca="false">E150*0.76</f>
        <v>28.88</v>
      </c>
      <c r="R150" s="33"/>
    </row>
    <row r="151" customFormat="false" ht="30" hidden="false" customHeight="false" outlineLevel="0" collapsed="false">
      <c r="A151" s="50" t="s">
        <v>412</v>
      </c>
      <c r="B151" s="51" t="s">
        <v>413</v>
      </c>
      <c r="C151" s="52" t="s">
        <v>204</v>
      </c>
      <c r="D151" s="44" t="s">
        <v>414</v>
      </c>
      <c r="E151" s="53" t="n">
        <v>38</v>
      </c>
      <c r="F151" s="54" t="n">
        <f aca="false">TRUNC(E151*D151,2)</f>
        <v>2238.96</v>
      </c>
      <c r="G151" s="55" t="n">
        <v>5</v>
      </c>
      <c r="H151" s="56" t="n">
        <f aca="false">TRUNC(G151*D151,2)</f>
        <v>294.6</v>
      </c>
      <c r="I151" s="53" t="n">
        <v>5</v>
      </c>
      <c r="J151" s="54" t="n">
        <f aca="false">TRUNC(I151*D151,2)</f>
        <v>294.6</v>
      </c>
      <c r="K151" s="55" t="n">
        <v>5</v>
      </c>
      <c r="L151" s="56" t="n">
        <f aca="false">TRUNC(K151*D151,2)</f>
        <v>294.6</v>
      </c>
      <c r="M151" s="53" t="n">
        <v>5</v>
      </c>
      <c r="N151" s="54" t="n">
        <f aca="false">TRUNC(M151*D151,2)</f>
        <v>294.6</v>
      </c>
      <c r="O151" s="57" t="s">
        <v>390</v>
      </c>
      <c r="Q151" s="2" t="n">
        <f aca="false">E151*0.76</f>
        <v>28.88</v>
      </c>
      <c r="R151" s="33"/>
    </row>
    <row r="152" s="33" customFormat="true" ht="15.75" hidden="false" customHeight="false" outlineLevel="0" collapsed="false">
      <c r="A152" s="58"/>
      <c r="B152" s="59"/>
      <c r="C152" s="6"/>
      <c r="D152" s="6"/>
      <c r="E152" s="61"/>
      <c r="F152" s="62"/>
      <c r="G152" s="55"/>
      <c r="H152" s="56"/>
      <c r="I152" s="53"/>
      <c r="J152" s="54"/>
      <c r="K152" s="55"/>
      <c r="L152" s="56"/>
      <c r="M152" s="53"/>
      <c r="N152" s="54"/>
      <c r="O152" s="6"/>
      <c r="Q152" s="2" t="n">
        <f aca="false">E152*0.76</f>
        <v>0</v>
      </c>
    </row>
    <row r="153" customFormat="false" ht="18.75" hidden="false" customHeight="true" outlineLevel="0" collapsed="false">
      <c r="A153" s="34" t="s">
        <v>415</v>
      </c>
      <c r="B153" s="34" t="s">
        <v>416</v>
      </c>
      <c r="C153" s="35"/>
      <c r="D153" s="35"/>
      <c r="E153" s="37"/>
      <c r="F153" s="38"/>
      <c r="G153" s="39"/>
      <c r="H153" s="40"/>
      <c r="I153" s="39"/>
      <c r="J153" s="40"/>
      <c r="K153" s="39"/>
      <c r="L153" s="40"/>
      <c r="M153" s="39"/>
      <c r="N153" s="40"/>
      <c r="O153" s="38"/>
      <c r="Q153" s="2" t="n">
        <f aca="false">E153*0.76</f>
        <v>0</v>
      </c>
      <c r="R153" s="33"/>
    </row>
    <row r="154" customFormat="false" ht="45" hidden="false" customHeight="false" outlineLevel="0" collapsed="false">
      <c r="A154" s="50" t="s">
        <v>417</v>
      </c>
      <c r="B154" s="51" t="s">
        <v>418</v>
      </c>
      <c r="C154" s="52" t="s">
        <v>204</v>
      </c>
      <c r="D154" s="44" t="s">
        <v>419</v>
      </c>
      <c r="E154" s="53" t="n">
        <v>3</v>
      </c>
      <c r="F154" s="54" t="n">
        <f aca="false">TRUNC(E154*D154,2)</f>
        <v>105.81</v>
      </c>
      <c r="G154" s="55" t="n">
        <v>1</v>
      </c>
      <c r="H154" s="56" t="n">
        <f aca="false">TRUNC(G154*D154,2)</f>
        <v>35.27</v>
      </c>
      <c r="I154" s="53" t="n">
        <v>1</v>
      </c>
      <c r="J154" s="54" t="n">
        <f aca="false">TRUNC(I154*D154,2)</f>
        <v>35.27</v>
      </c>
      <c r="K154" s="55" t="n">
        <v>1</v>
      </c>
      <c r="L154" s="56" t="n">
        <f aca="false">TRUNC(K154*D154,2)</f>
        <v>35.27</v>
      </c>
      <c r="M154" s="53" t="n">
        <v>1</v>
      </c>
      <c r="N154" s="54" t="n">
        <f aca="false">TRUNC(M154*D154,2)</f>
        <v>35.27</v>
      </c>
      <c r="O154" s="57" t="s">
        <v>420</v>
      </c>
      <c r="Q154" s="2" t="n">
        <f aca="false">E154*0.76</f>
        <v>2.28</v>
      </c>
      <c r="R154" s="33"/>
    </row>
    <row r="155" customFormat="false" ht="45" hidden="false" customHeight="false" outlineLevel="0" collapsed="false">
      <c r="A155" s="50" t="s">
        <v>421</v>
      </c>
      <c r="B155" s="51" t="s">
        <v>422</v>
      </c>
      <c r="C155" s="52" t="s">
        <v>204</v>
      </c>
      <c r="D155" s="44" t="s">
        <v>423</v>
      </c>
      <c r="E155" s="53" t="n">
        <v>20</v>
      </c>
      <c r="F155" s="54" t="n">
        <f aca="false">TRUNC(E155*D155,2)</f>
        <v>802.4</v>
      </c>
      <c r="G155" s="55" t="n">
        <v>1</v>
      </c>
      <c r="H155" s="56" t="n">
        <f aca="false">TRUNC(G155*D155,2)</f>
        <v>40.12</v>
      </c>
      <c r="I155" s="53" t="n">
        <v>1</v>
      </c>
      <c r="J155" s="54" t="n">
        <f aca="false">TRUNC(I155*D155,2)</f>
        <v>40.12</v>
      </c>
      <c r="K155" s="55" t="n">
        <v>1</v>
      </c>
      <c r="L155" s="56" t="n">
        <f aca="false">TRUNC(K155*D155,2)</f>
        <v>40.12</v>
      </c>
      <c r="M155" s="53" t="n">
        <v>1</v>
      </c>
      <c r="N155" s="54" t="n">
        <f aca="false">TRUNC(M155*D155,2)</f>
        <v>40.12</v>
      </c>
      <c r="O155" s="57" t="s">
        <v>420</v>
      </c>
      <c r="Q155" s="2" t="n">
        <f aca="false">E155*0.76</f>
        <v>15.2</v>
      </c>
      <c r="R155" s="33"/>
    </row>
    <row r="156" customFormat="false" ht="30" hidden="false" customHeight="false" outlineLevel="0" collapsed="false">
      <c r="A156" s="50" t="s">
        <v>424</v>
      </c>
      <c r="B156" s="51" t="s">
        <v>425</v>
      </c>
      <c r="C156" s="52" t="s">
        <v>204</v>
      </c>
      <c r="D156" s="44" t="s">
        <v>426</v>
      </c>
      <c r="E156" s="53" t="n">
        <v>20</v>
      </c>
      <c r="F156" s="54" t="n">
        <f aca="false">TRUNC(E156*D156,2)</f>
        <v>425.4</v>
      </c>
      <c r="G156" s="55" t="n">
        <v>1</v>
      </c>
      <c r="H156" s="56" t="n">
        <f aca="false">TRUNC(G156*D156,2)</f>
        <v>21.27</v>
      </c>
      <c r="I156" s="53" t="n">
        <v>1</v>
      </c>
      <c r="J156" s="54" t="n">
        <f aca="false">TRUNC(I156*D156,2)</f>
        <v>21.27</v>
      </c>
      <c r="K156" s="55" t="n">
        <v>1</v>
      </c>
      <c r="L156" s="56" t="n">
        <f aca="false">TRUNC(K156*D156,2)</f>
        <v>21.27</v>
      </c>
      <c r="M156" s="53" t="n">
        <v>1</v>
      </c>
      <c r="N156" s="54" t="n">
        <f aca="false">TRUNC(M156*D156,2)</f>
        <v>21.27</v>
      </c>
      <c r="O156" s="57" t="s">
        <v>420</v>
      </c>
      <c r="Q156" s="2" t="n">
        <f aca="false">E156*0.76</f>
        <v>15.2</v>
      </c>
      <c r="R156" s="33"/>
    </row>
    <row r="157" customFormat="false" ht="45" hidden="false" customHeight="false" outlineLevel="0" collapsed="false">
      <c r="A157" s="50" t="s">
        <v>427</v>
      </c>
      <c r="B157" s="51" t="s">
        <v>428</v>
      </c>
      <c r="C157" s="52" t="s">
        <v>204</v>
      </c>
      <c r="D157" s="44" t="s">
        <v>408</v>
      </c>
      <c r="E157" s="53" t="n">
        <v>25</v>
      </c>
      <c r="F157" s="54" t="n">
        <f aca="false">TRUNC(E157*D157,2)</f>
        <v>2057.5</v>
      </c>
      <c r="G157" s="55" t="n">
        <v>4</v>
      </c>
      <c r="H157" s="56" t="n">
        <f aca="false">TRUNC(G157*D157,2)</f>
        <v>329.2</v>
      </c>
      <c r="I157" s="53" t="n">
        <v>1</v>
      </c>
      <c r="J157" s="54" t="n">
        <f aca="false">TRUNC(I157*D157,2)</f>
        <v>82.3</v>
      </c>
      <c r="K157" s="55" t="n">
        <v>1</v>
      </c>
      <c r="L157" s="56" t="n">
        <f aca="false">TRUNC(K157*D157,2)</f>
        <v>82.3</v>
      </c>
      <c r="M157" s="53" t="n">
        <v>1</v>
      </c>
      <c r="N157" s="54" t="n">
        <f aca="false">TRUNC(M157*D157,2)</f>
        <v>82.3</v>
      </c>
      <c r="O157" s="57" t="s">
        <v>420</v>
      </c>
      <c r="Q157" s="2" t="n">
        <f aca="false">E157*0.76</f>
        <v>19</v>
      </c>
      <c r="R157" s="33"/>
    </row>
    <row r="158" customFormat="false" ht="45" hidden="false" customHeight="false" outlineLevel="0" collapsed="false">
      <c r="A158" s="50" t="s">
        <v>429</v>
      </c>
      <c r="B158" s="51" t="s">
        <v>430</v>
      </c>
      <c r="C158" s="52" t="s">
        <v>204</v>
      </c>
      <c r="D158" s="44" t="s">
        <v>431</v>
      </c>
      <c r="E158" s="53" t="n">
        <v>15</v>
      </c>
      <c r="F158" s="54" t="n">
        <f aca="false">TRUNC(E158*D158,2)</f>
        <v>439.95</v>
      </c>
      <c r="G158" s="55" t="n">
        <v>1</v>
      </c>
      <c r="H158" s="56" t="n">
        <f aca="false">TRUNC(G158*D158,2)</f>
        <v>29.33</v>
      </c>
      <c r="I158" s="53" t="n">
        <v>1</v>
      </c>
      <c r="J158" s="54" t="n">
        <f aca="false">TRUNC(I158*D158,2)</f>
        <v>29.33</v>
      </c>
      <c r="K158" s="55" t="n">
        <v>1</v>
      </c>
      <c r="L158" s="56" t="n">
        <f aca="false">TRUNC(K158*D158,2)</f>
        <v>29.33</v>
      </c>
      <c r="M158" s="53" t="n">
        <v>1</v>
      </c>
      <c r="N158" s="54" t="n">
        <f aca="false">TRUNC(M158*D158,2)</f>
        <v>29.33</v>
      </c>
      <c r="O158" s="57" t="s">
        <v>420</v>
      </c>
      <c r="Q158" s="2" t="n">
        <f aca="false">E158*0.76</f>
        <v>11.4</v>
      </c>
      <c r="R158" s="33"/>
    </row>
    <row r="159" customFormat="false" ht="45" hidden="false" customHeight="false" outlineLevel="0" collapsed="false">
      <c r="A159" s="50" t="s">
        <v>432</v>
      </c>
      <c r="B159" s="51" t="s">
        <v>433</v>
      </c>
      <c r="C159" s="52" t="s">
        <v>204</v>
      </c>
      <c r="D159" s="44" t="s">
        <v>434</v>
      </c>
      <c r="E159" s="53" t="n">
        <v>15</v>
      </c>
      <c r="F159" s="54" t="n">
        <f aca="false">TRUNC(E159*D159,2)</f>
        <v>591</v>
      </c>
      <c r="G159" s="55" t="n">
        <v>2</v>
      </c>
      <c r="H159" s="56" t="n">
        <f aca="false">TRUNC(G159*D159,2)</f>
        <v>78.8</v>
      </c>
      <c r="I159" s="53" t="n">
        <v>1</v>
      </c>
      <c r="J159" s="54" t="n">
        <f aca="false">TRUNC(I159*D159,2)</f>
        <v>39.4</v>
      </c>
      <c r="K159" s="55" t="n">
        <v>1</v>
      </c>
      <c r="L159" s="56" t="n">
        <f aca="false">TRUNC(K159*D159,2)</f>
        <v>39.4</v>
      </c>
      <c r="M159" s="53" t="n">
        <v>1</v>
      </c>
      <c r="N159" s="54" t="n">
        <f aca="false">TRUNC(M159*D159,2)</f>
        <v>39.4</v>
      </c>
      <c r="O159" s="57" t="s">
        <v>420</v>
      </c>
      <c r="Q159" s="2" t="n">
        <f aca="false">E159*0.76</f>
        <v>11.4</v>
      </c>
      <c r="R159" s="33"/>
    </row>
    <row r="160" s="33" customFormat="true" ht="15.75" hidden="false" customHeight="false" outlineLevel="0" collapsed="false">
      <c r="A160" s="58"/>
      <c r="B160" s="59"/>
      <c r="C160" s="6"/>
      <c r="D160" s="6"/>
      <c r="E160" s="61"/>
      <c r="F160" s="62"/>
      <c r="G160" s="55"/>
      <c r="H160" s="56"/>
      <c r="I160" s="53"/>
      <c r="J160" s="54"/>
      <c r="K160" s="55"/>
      <c r="L160" s="56"/>
      <c r="M160" s="53"/>
      <c r="N160" s="54"/>
      <c r="O160" s="6"/>
      <c r="Q160" s="2" t="n">
        <f aca="false">E160*0.76</f>
        <v>0</v>
      </c>
    </row>
    <row r="161" customFormat="false" ht="18.75" hidden="false" customHeight="true" outlineLevel="0" collapsed="false">
      <c r="A161" s="34" t="s">
        <v>435</v>
      </c>
      <c r="B161" s="34" t="s">
        <v>436</v>
      </c>
      <c r="C161" s="35"/>
      <c r="D161" s="35"/>
      <c r="E161" s="37"/>
      <c r="F161" s="38"/>
      <c r="G161" s="39"/>
      <c r="H161" s="40"/>
      <c r="I161" s="39"/>
      <c r="J161" s="40"/>
      <c r="K161" s="39"/>
      <c r="L161" s="40"/>
      <c r="M161" s="39"/>
      <c r="N161" s="40"/>
      <c r="O161" s="38"/>
      <c r="Q161" s="2" t="n">
        <f aca="false">E161*0.76</f>
        <v>0</v>
      </c>
      <c r="R161" s="33"/>
    </row>
    <row r="162" customFormat="false" ht="30" hidden="false" customHeight="false" outlineLevel="0" collapsed="false">
      <c r="A162" s="50" t="s">
        <v>437</v>
      </c>
      <c r="B162" s="51" t="s">
        <v>438</v>
      </c>
      <c r="C162" s="52" t="s">
        <v>43</v>
      </c>
      <c r="D162" s="44" t="s">
        <v>439</v>
      </c>
      <c r="E162" s="53" t="n">
        <v>7</v>
      </c>
      <c r="F162" s="54" t="n">
        <f aca="false">TRUNC(E162*D162,2)</f>
        <v>1582.91</v>
      </c>
      <c r="G162" s="55" t="n">
        <v>1</v>
      </c>
      <c r="H162" s="56" t="n">
        <f aca="false">TRUNC(G162*D162,2)</f>
        <v>226.13</v>
      </c>
      <c r="I162" s="53" t="n">
        <v>1</v>
      </c>
      <c r="J162" s="54" t="n">
        <f aca="false">TRUNC(I162*D162,2)</f>
        <v>226.13</v>
      </c>
      <c r="K162" s="55" t="n">
        <v>1</v>
      </c>
      <c r="L162" s="56" t="n">
        <f aca="false">TRUNC(K162*D162,2)</f>
        <v>226.13</v>
      </c>
      <c r="M162" s="53" t="n">
        <v>1</v>
      </c>
      <c r="N162" s="54" t="n">
        <f aca="false">TRUNC(M162*D162,2)</f>
        <v>226.13</v>
      </c>
      <c r="O162" s="57" t="s">
        <v>440</v>
      </c>
      <c r="Q162" s="2" t="n">
        <f aca="false">E162*0.76</f>
        <v>5.32</v>
      </c>
      <c r="R162" s="33"/>
    </row>
    <row r="163" customFormat="false" ht="30" hidden="false" customHeight="false" outlineLevel="0" collapsed="false">
      <c r="A163" s="50" t="s">
        <v>441</v>
      </c>
      <c r="B163" s="51" t="s">
        <v>442</v>
      </c>
      <c r="C163" s="52" t="s">
        <v>43</v>
      </c>
      <c r="D163" s="44" t="s">
        <v>443</v>
      </c>
      <c r="E163" s="53" t="n">
        <v>11</v>
      </c>
      <c r="F163" s="54" t="n">
        <f aca="false">TRUNC(E163*D163,2)</f>
        <v>915.09</v>
      </c>
      <c r="G163" s="55" t="n">
        <v>1</v>
      </c>
      <c r="H163" s="56" t="n">
        <f aca="false">TRUNC(G163*D163,2)</f>
        <v>83.19</v>
      </c>
      <c r="I163" s="53" t="n">
        <v>1</v>
      </c>
      <c r="J163" s="54" t="n">
        <f aca="false">TRUNC(I163*D163,2)</f>
        <v>83.19</v>
      </c>
      <c r="K163" s="55" t="n">
        <v>1</v>
      </c>
      <c r="L163" s="56" t="n">
        <f aca="false">TRUNC(K163*D163,2)</f>
        <v>83.19</v>
      </c>
      <c r="M163" s="53" t="n">
        <v>1</v>
      </c>
      <c r="N163" s="54" t="n">
        <f aca="false">TRUNC(M163*D163,2)</f>
        <v>83.19</v>
      </c>
      <c r="O163" s="57" t="s">
        <v>440</v>
      </c>
      <c r="Q163" s="2" t="n">
        <f aca="false">E163*0.76</f>
        <v>8.36</v>
      </c>
      <c r="R163" s="33"/>
    </row>
    <row r="164" s="33" customFormat="true" ht="15.75" hidden="false" customHeight="false" outlineLevel="0" collapsed="false">
      <c r="A164" s="58"/>
      <c r="B164" s="59"/>
      <c r="C164" s="6"/>
      <c r="D164" s="6"/>
      <c r="E164" s="61"/>
      <c r="F164" s="62"/>
      <c r="G164" s="55"/>
      <c r="H164" s="56"/>
      <c r="I164" s="53"/>
      <c r="J164" s="54"/>
      <c r="K164" s="55"/>
      <c r="L164" s="56"/>
      <c r="M164" s="53"/>
      <c r="N164" s="54"/>
      <c r="O164" s="6"/>
      <c r="Q164" s="2" t="n">
        <f aca="false">E164*0.76</f>
        <v>0</v>
      </c>
    </row>
    <row r="165" customFormat="false" ht="18.75" hidden="false" customHeight="true" outlineLevel="0" collapsed="false">
      <c r="A165" s="34" t="s">
        <v>444</v>
      </c>
      <c r="B165" s="34" t="s">
        <v>445</v>
      </c>
      <c r="C165" s="35"/>
      <c r="D165" s="35"/>
      <c r="E165" s="37"/>
      <c r="F165" s="38"/>
      <c r="G165" s="39"/>
      <c r="H165" s="40"/>
      <c r="I165" s="39"/>
      <c r="J165" s="40"/>
      <c r="K165" s="39"/>
      <c r="L165" s="40"/>
      <c r="M165" s="39"/>
      <c r="N165" s="40"/>
      <c r="O165" s="38"/>
      <c r="Q165" s="2" t="n">
        <f aca="false">E165*0.76</f>
        <v>0</v>
      </c>
      <c r="R165" s="33"/>
    </row>
    <row r="166" customFormat="false" ht="30" hidden="false" customHeight="false" outlineLevel="0" collapsed="false">
      <c r="A166" s="50" t="s">
        <v>446</v>
      </c>
      <c r="B166" s="51" t="s">
        <v>447</v>
      </c>
      <c r="C166" s="52" t="s">
        <v>26</v>
      </c>
      <c r="D166" s="44" t="s">
        <v>448</v>
      </c>
      <c r="E166" s="53" t="n">
        <v>100</v>
      </c>
      <c r="F166" s="54" t="n">
        <f aca="false">TRUNC(E166*D166,2)</f>
        <v>1701</v>
      </c>
      <c r="G166" s="55" t="n">
        <v>17.2464174236515</v>
      </c>
      <c r="H166" s="56" t="n">
        <f aca="false">TRUNC(G166*D166,2)</f>
        <v>293.36</v>
      </c>
      <c r="I166" s="53" t="n">
        <v>3.76174004260299</v>
      </c>
      <c r="J166" s="54" t="n">
        <f aca="false">TRUNC(I166*D166,2)</f>
        <v>63.98</v>
      </c>
      <c r="K166" s="55" t="n">
        <v>13.3031265712309</v>
      </c>
      <c r="L166" s="56" t="n">
        <f aca="false">TRUNC(K166*D166,2)</f>
        <v>226.28</v>
      </c>
      <c r="M166" s="53" t="n">
        <v>1.09483163203344</v>
      </c>
      <c r="N166" s="54" t="n">
        <f aca="false">TRUNC(M166*D166,2)</f>
        <v>18.62</v>
      </c>
      <c r="O166" s="57" t="s">
        <v>449</v>
      </c>
      <c r="Q166" s="2" t="n">
        <f aca="false">E166*0.76</f>
        <v>76</v>
      </c>
      <c r="R166" s="33"/>
    </row>
    <row r="167" customFormat="false" ht="15.75" hidden="false" customHeight="false" outlineLevel="0" collapsed="false">
      <c r="A167" s="50" t="s">
        <v>358</v>
      </c>
      <c r="B167" s="51" t="s">
        <v>359</v>
      </c>
      <c r="C167" s="52" t="s">
        <v>26</v>
      </c>
      <c r="D167" s="44" t="s">
        <v>360</v>
      </c>
      <c r="E167" s="53" t="n">
        <v>100</v>
      </c>
      <c r="F167" s="54" t="n">
        <f aca="false">TRUNC(E167*D167,2)</f>
        <v>2129</v>
      </c>
      <c r="G167" s="55" t="n">
        <v>17.2464174236515</v>
      </c>
      <c r="H167" s="56" t="n">
        <f aca="false">TRUNC(G167*D167,2)</f>
        <v>367.17</v>
      </c>
      <c r="I167" s="53" t="n">
        <v>3.76174004260299</v>
      </c>
      <c r="J167" s="54" t="n">
        <f aca="false">TRUNC(I167*D167,2)</f>
        <v>80.08</v>
      </c>
      <c r="K167" s="55" t="n">
        <v>13.3031265712309</v>
      </c>
      <c r="L167" s="56" t="n">
        <f aca="false">TRUNC(K167*D167,2)</f>
        <v>283.22</v>
      </c>
      <c r="M167" s="53" t="n">
        <v>1.09483163203344</v>
      </c>
      <c r="N167" s="54" t="n">
        <f aca="false">TRUNC(M167*D167,2)</f>
        <v>23.3</v>
      </c>
      <c r="O167" s="57" t="s">
        <v>449</v>
      </c>
      <c r="Q167" s="2" t="n">
        <f aca="false">E167*0.76</f>
        <v>76</v>
      </c>
      <c r="R167" s="33"/>
    </row>
    <row r="168" customFormat="false" ht="30" hidden="false" customHeight="false" outlineLevel="0" collapsed="false">
      <c r="A168" s="50" t="s">
        <v>450</v>
      </c>
      <c r="B168" s="51" t="s">
        <v>451</v>
      </c>
      <c r="C168" s="52" t="s">
        <v>26</v>
      </c>
      <c r="D168" s="44" t="s">
        <v>452</v>
      </c>
      <c r="E168" s="53" t="n">
        <v>422.94</v>
      </c>
      <c r="F168" s="54" t="n">
        <f aca="false">TRUNC(E168*D168,2)</f>
        <v>7596</v>
      </c>
      <c r="G168" s="55" t="n">
        <v>72.9419978515916</v>
      </c>
      <c r="H168" s="56" t="n">
        <f aca="false">TRUNC(G168*D168,2)</f>
        <v>1310.03</v>
      </c>
      <c r="I168" s="53" t="n">
        <v>15.9099033361851</v>
      </c>
      <c r="J168" s="54" t="n">
        <f aca="false">TRUNC(I168*D168,2)</f>
        <v>285.74</v>
      </c>
      <c r="K168" s="55" t="n">
        <v>56.2642435203641</v>
      </c>
      <c r="L168" s="56" t="n">
        <f aca="false">TRUNC(K168*D168,2)</f>
        <v>1010.5</v>
      </c>
      <c r="M168" s="53" t="n">
        <v>4.63048090452223</v>
      </c>
      <c r="N168" s="54" t="n">
        <f aca="false">TRUNC(M168*D168,2)</f>
        <v>83.16</v>
      </c>
      <c r="O168" s="57" t="s">
        <v>449</v>
      </c>
      <c r="Q168" s="2" t="n">
        <f aca="false">E168*0.76</f>
        <v>321.4344</v>
      </c>
      <c r="R168" s="33"/>
    </row>
    <row r="169" customFormat="false" ht="30" hidden="false" customHeight="false" outlineLevel="0" collapsed="false">
      <c r="A169" s="50" t="s">
        <v>453</v>
      </c>
      <c r="B169" s="51" t="s">
        <v>454</v>
      </c>
      <c r="C169" s="52" t="s">
        <v>347</v>
      </c>
      <c r="D169" s="44" t="s">
        <v>455</v>
      </c>
      <c r="E169" s="53" t="n">
        <v>0.76</v>
      </c>
      <c r="F169" s="54" t="n">
        <f aca="false">TRUNC(E169*D169,2)</f>
        <v>33.91</v>
      </c>
      <c r="G169" s="55" t="n">
        <v>0.131072772419751</v>
      </c>
      <c r="H169" s="56" t="n">
        <f aca="false">TRUNC(G169*D169,2)</f>
        <v>5.84</v>
      </c>
      <c r="I169" s="53" t="n">
        <v>0.0285892243237827</v>
      </c>
      <c r="J169" s="54" t="n">
        <f aca="false">TRUNC(I169*D169,2)</f>
        <v>1.27</v>
      </c>
      <c r="K169" s="55" t="n">
        <v>0.101103761941355</v>
      </c>
      <c r="L169" s="56" t="n">
        <f aca="false">TRUNC(K169*D169,2)</f>
        <v>4.51</v>
      </c>
      <c r="M169" s="53" t="n">
        <v>0.00832072040345413</v>
      </c>
      <c r="N169" s="54" t="n">
        <f aca="false">TRUNC(M169*D169,2)</f>
        <v>0.37</v>
      </c>
      <c r="O169" s="57" t="s">
        <v>449</v>
      </c>
      <c r="Q169" s="2" t="n">
        <f aca="false">E169*0.76</f>
        <v>0.5776</v>
      </c>
      <c r="R169" s="33"/>
    </row>
    <row r="170" customFormat="false" ht="30" hidden="false" customHeight="false" outlineLevel="0" collapsed="false">
      <c r="A170" s="50" t="s">
        <v>456</v>
      </c>
      <c r="B170" s="51" t="s">
        <v>457</v>
      </c>
      <c r="C170" s="52" t="s">
        <v>347</v>
      </c>
      <c r="D170" s="44" t="s">
        <v>458</v>
      </c>
      <c r="E170" s="53" t="n">
        <v>0.76</v>
      </c>
      <c r="F170" s="54" t="n">
        <f aca="false">TRUNC(E170*D170,2)</f>
        <v>63.77</v>
      </c>
      <c r="G170" s="55" t="n">
        <v>0.131072772419751</v>
      </c>
      <c r="H170" s="56" t="n">
        <f aca="false">TRUNC(G170*D170,2)</f>
        <v>10.99</v>
      </c>
      <c r="I170" s="53" t="n">
        <v>0.0285892243237827</v>
      </c>
      <c r="J170" s="54" t="n">
        <f aca="false">TRUNC(I170*D170,2)</f>
        <v>2.39</v>
      </c>
      <c r="K170" s="55" t="n">
        <v>0.101103761941355</v>
      </c>
      <c r="L170" s="56" t="n">
        <f aca="false">TRUNC(K170*D170,2)</f>
        <v>8.48</v>
      </c>
      <c r="M170" s="53" t="n">
        <v>0.00832072040345413</v>
      </c>
      <c r="N170" s="54" t="n">
        <f aca="false">TRUNC(M170*D170,2)</f>
        <v>0.69</v>
      </c>
      <c r="O170" s="57" t="s">
        <v>449</v>
      </c>
      <c r="Q170" s="2" t="n">
        <f aca="false">E170*0.76</f>
        <v>0.5776</v>
      </c>
      <c r="R170" s="33"/>
    </row>
    <row r="171" customFormat="false" ht="30" hidden="false" customHeight="false" outlineLevel="0" collapsed="false">
      <c r="A171" s="50" t="s">
        <v>459</v>
      </c>
      <c r="B171" s="51" t="s">
        <v>460</v>
      </c>
      <c r="C171" s="52" t="s">
        <v>204</v>
      </c>
      <c r="D171" s="44" t="s">
        <v>461</v>
      </c>
      <c r="E171" s="53" t="n">
        <v>5</v>
      </c>
      <c r="F171" s="54" t="n">
        <f aca="false">TRUNC(E171*D171,2)</f>
        <v>12.95</v>
      </c>
      <c r="G171" s="55" t="n">
        <v>0.5</v>
      </c>
      <c r="H171" s="56" t="n">
        <f aca="false">TRUNC(G171*D171,2)</f>
        <v>1.29</v>
      </c>
      <c r="I171" s="53" t="n">
        <v>0.5</v>
      </c>
      <c r="J171" s="54" t="n">
        <f aca="false">TRUNC(I171*D171,2)</f>
        <v>1.29</v>
      </c>
      <c r="K171" s="55" t="n">
        <v>0.5</v>
      </c>
      <c r="L171" s="56" t="n">
        <f aca="false">TRUNC(K171*D171,2)</f>
        <v>1.29</v>
      </c>
      <c r="M171" s="53" t="n">
        <v>0.5</v>
      </c>
      <c r="N171" s="54" t="n">
        <f aca="false">TRUNC(M171*D171,2)</f>
        <v>1.29</v>
      </c>
      <c r="O171" s="57" t="s">
        <v>449</v>
      </c>
      <c r="Q171" s="2" t="n">
        <f aca="false">E171*0.76</f>
        <v>3.8</v>
      </c>
      <c r="R171" s="33"/>
    </row>
    <row r="172" customFormat="false" ht="30" hidden="false" customHeight="false" outlineLevel="0" collapsed="false">
      <c r="A172" s="50" t="s">
        <v>462</v>
      </c>
      <c r="B172" s="51" t="s">
        <v>463</v>
      </c>
      <c r="C172" s="52" t="s">
        <v>347</v>
      </c>
      <c r="D172" s="44" t="s">
        <v>464</v>
      </c>
      <c r="E172" s="53" t="n">
        <v>1.1856</v>
      </c>
      <c r="F172" s="54" t="n">
        <f aca="false">TRUNC(E172*D172,2)</f>
        <v>261.5</v>
      </c>
      <c r="G172" s="55" t="n">
        <v>0.204473524974812</v>
      </c>
      <c r="H172" s="56" t="n">
        <f aca="false">TRUNC(G172*D172,2)</f>
        <v>45.1</v>
      </c>
      <c r="I172" s="53" t="n">
        <v>0.044599189945101</v>
      </c>
      <c r="J172" s="54" t="n">
        <f aca="false">TRUNC(I172*D172,2)</f>
        <v>9.83</v>
      </c>
      <c r="K172" s="55" t="n">
        <v>0.157721868628514</v>
      </c>
      <c r="L172" s="56" t="n">
        <f aca="false">TRUNC(K172*D172,2)</f>
        <v>34.78</v>
      </c>
      <c r="M172" s="53" t="n">
        <v>0.0129803238293884</v>
      </c>
      <c r="N172" s="54" t="n">
        <f aca="false">TRUNC(M172*D172,2)</f>
        <v>2.86</v>
      </c>
      <c r="O172" s="57" t="s">
        <v>449</v>
      </c>
      <c r="Q172" s="2" t="n">
        <f aca="false">E172*0.76</f>
        <v>0.901056</v>
      </c>
      <c r="R172" s="33"/>
    </row>
    <row r="173" customFormat="false" ht="30" hidden="false" customHeight="false" outlineLevel="0" collapsed="false">
      <c r="A173" s="50" t="s">
        <v>465</v>
      </c>
      <c r="B173" s="51" t="s">
        <v>466</v>
      </c>
      <c r="C173" s="52" t="s">
        <v>347</v>
      </c>
      <c r="D173" s="44" t="s">
        <v>467</v>
      </c>
      <c r="E173" s="53" t="n">
        <v>1.292</v>
      </c>
      <c r="F173" s="54" t="n">
        <f aca="false">TRUNC(E173*D173,2)</f>
        <v>87.59</v>
      </c>
      <c r="G173" s="55" t="n">
        <v>0.222823713113577</v>
      </c>
      <c r="H173" s="56" t="n">
        <f aca="false">TRUNC(G173*D173,2)</f>
        <v>15.1</v>
      </c>
      <c r="I173" s="53" t="n">
        <v>0.0486016813504306</v>
      </c>
      <c r="J173" s="54" t="n">
        <f aca="false">TRUNC(I173*D173,2)</f>
        <v>3.29</v>
      </c>
      <c r="K173" s="55" t="n">
        <v>0.171876395300304</v>
      </c>
      <c r="L173" s="56" t="n">
        <f aca="false">TRUNC(K173*D173,2)</f>
        <v>11.65</v>
      </c>
      <c r="M173" s="53" t="n">
        <v>0.014145224685872</v>
      </c>
      <c r="N173" s="54" t="n">
        <f aca="false">TRUNC(M173*D173,2)</f>
        <v>0.95</v>
      </c>
      <c r="O173" s="57" t="s">
        <v>449</v>
      </c>
      <c r="Q173" s="2" t="n">
        <f aca="false">E173*0.76</f>
        <v>0.98192</v>
      </c>
      <c r="R173" s="33"/>
    </row>
    <row r="174" customFormat="false" ht="45" hidden="false" customHeight="false" outlineLevel="0" collapsed="false">
      <c r="A174" s="50" t="s">
        <v>468</v>
      </c>
      <c r="B174" s="51" t="s">
        <v>469</v>
      </c>
      <c r="C174" s="52" t="s">
        <v>250</v>
      </c>
      <c r="D174" s="44" t="s">
        <v>470</v>
      </c>
      <c r="E174" s="53" t="n">
        <v>3.04</v>
      </c>
      <c r="F174" s="54" t="n">
        <f aca="false">TRUNC(E174*D174,2)</f>
        <v>503.66</v>
      </c>
      <c r="G174" s="55"/>
      <c r="H174" s="56" t="n">
        <f aca="false">TRUNC(G174*D174,2)</f>
        <v>0</v>
      </c>
      <c r="I174" s="53"/>
      <c r="J174" s="54" t="n">
        <f aca="false">TRUNC(I174*D174,2)</f>
        <v>0</v>
      </c>
      <c r="K174" s="55"/>
      <c r="L174" s="56" t="n">
        <f aca="false">TRUNC(K174*D174,2)</f>
        <v>0</v>
      </c>
      <c r="M174" s="53"/>
      <c r="N174" s="54" t="n">
        <f aca="false">TRUNC(M174*D174,2)</f>
        <v>0</v>
      </c>
      <c r="O174" s="57" t="s">
        <v>449</v>
      </c>
      <c r="Q174" s="2" t="n">
        <f aca="false">E174*0.76</f>
        <v>2.3104</v>
      </c>
      <c r="R174" s="33"/>
    </row>
    <row r="175" customFormat="false" ht="60" hidden="false" customHeight="false" outlineLevel="0" collapsed="false">
      <c r="A175" s="50" t="s">
        <v>471</v>
      </c>
      <c r="B175" s="51" t="s">
        <v>472</v>
      </c>
      <c r="C175" s="52" t="s">
        <v>204</v>
      </c>
      <c r="D175" s="44" t="s">
        <v>473</v>
      </c>
      <c r="E175" s="53" t="n">
        <v>600</v>
      </c>
      <c r="F175" s="54" t="n">
        <f aca="false">TRUNC(E175*D175,2)</f>
        <v>5184</v>
      </c>
      <c r="G175" s="55" t="n">
        <v>10</v>
      </c>
      <c r="H175" s="56" t="n">
        <f aca="false">TRUNC(G175*D175,2)</f>
        <v>86.4</v>
      </c>
      <c r="I175" s="53" t="n">
        <v>10</v>
      </c>
      <c r="J175" s="54" t="n">
        <f aca="false">TRUNC(I175*D175,2)</f>
        <v>86.4</v>
      </c>
      <c r="K175" s="55" t="n">
        <v>10</v>
      </c>
      <c r="L175" s="56" t="n">
        <f aca="false">TRUNC(K175*D175,2)</f>
        <v>86.4</v>
      </c>
      <c r="M175" s="53" t="n">
        <v>10</v>
      </c>
      <c r="N175" s="54" t="n">
        <f aca="false">TRUNC(M175*D175,2)</f>
        <v>86.4</v>
      </c>
      <c r="O175" s="57" t="s">
        <v>449</v>
      </c>
      <c r="Q175" s="2" t="n">
        <f aca="false">E175*0.76</f>
        <v>456</v>
      </c>
      <c r="R175" s="33"/>
    </row>
    <row r="176" customFormat="false" ht="30" hidden="false" customHeight="false" outlineLevel="0" collapsed="false">
      <c r="A176" s="50" t="s">
        <v>474</v>
      </c>
      <c r="B176" s="51" t="s">
        <v>475</v>
      </c>
      <c r="C176" s="52" t="s">
        <v>34</v>
      </c>
      <c r="D176" s="44" t="s">
        <v>476</v>
      </c>
      <c r="E176" s="53" t="n">
        <v>9.12</v>
      </c>
      <c r="F176" s="54" t="n">
        <f aca="false">TRUNC(E176*D176,2)</f>
        <v>144.82</v>
      </c>
      <c r="G176" s="55" t="n">
        <v>0</v>
      </c>
      <c r="H176" s="56" t="n">
        <f aca="false">TRUNC(G176*D176,2)</f>
        <v>0</v>
      </c>
      <c r="I176" s="53" t="n">
        <v>0</v>
      </c>
      <c r="J176" s="54" t="n">
        <f aca="false">TRUNC(I176*D176,2)</f>
        <v>0</v>
      </c>
      <c r="K176" s="55" t="n">
        <v>0</v>
      </c>
      <c r="L176" s="56" t="n">
        <f aca="false">TRUNC(K176*D176,2)</f>
        <v>0</v>
      </c>
      <c r="M176" s="53" t="n">
        <v>0</v>
      </c>
      <c r="N176" s="54" t="n">
        <f aca="false">TRUNC(M176*D176,2)</f>
        <v>0</v>
      </c>
      <c r="O176" s="57" t="s">
        <v>449</v>
      </c>
      <c r="Q176" s="2" t="n">
        <f aca="false">E176*0.76</f>
        <v>6.9312</v>
      </c>
      <c r="R176" s="33"/>
    </row>
    <row r="177" customFormat="false" ht="30" hidden="false" customHeight="false" outlineLevel="0" collapsed="false">
      <c r="A177" s="50" t="s">
        <v>477</v>
      </c>
      <c r="B177" s="51" t="s">
        <v>478</v>
      </c>
      <c r="C177" s="52" t="s">
        <v>204</v>
      </c>
      <c r="D177" s="44" t="s">
        <v>479</v>
      </c>
      <c r="E177" s="53" t="n">
        <v>4</v>
      </c>
      <c r="F177" s="54" t="n">
        <f aca="false">TRUNC(E177*D177,2)</f>
        <v>8.72</v>
      </c>
      <c r="G177" s="55"/>
      <c r="H177" s="56" t="n">
        <f aca="false">TRUNC(G177*D177,2)</f>
        <v>0</v>
      </c>
      <c r="I177" s="53"/>
      <c r="J177" s="54" t="n">
        <f aca="false">TRUNC(I177*D177,2)</f>
        <v>0</v>
      </c>
      <c r="K177" s="55"/>
      <c r="L177" s="56" t="n">
        <f aca="false">TRUNC(K177*D177,2)</f>
        <v>0</v>
      </c>
      <c r="M177" s="53"/>
      <c r="N177" s="54" t="n">
        <f aca="false">TRUNC(M177*D177,2)</f>
        <v>0</v>
      </c>
      <c r="O177" s="57" t="s">
        <v>449</v>
      </c>
      <c r="Q177" s="2" t="n">
        <f aca="false">E177*0.76</f>
        <v>3.04</v>
      </c>
      <c r="R177" s="33"/>
    </row>
    <row r="178" customFormat="false" ht="15.75" hidden="false" customHeight="false" outlineLevel="0" collapsed="false">
      <c r="A178" s="50" t="s">
        <v>480</v>
      </c>
      <c r="B178" s="51" t="s">
        <v>481</v>
      </c>
      <c r="C178" s="52" t="s">
        <v>204</v>
      </c>
      <c r="D178" s="44" t="s">
        <v>482</v>
      </c>
      <c r="E178" s="53" t="n">
        <v>4</v>
      </c>
      <c r="F178" s="54" t="n">
        <f aca="false">TRUNC(E178*D178,2)</f>
        <v>423.16</v>
      </c>
      <c r="G178" s="55"/>
      <c r="H178" s="56" t="n">
        <f aca="false">TRUNC(G178*D178,2)</f>
        <v>0</v>
      </c>
      <c r="I178" s="53"/>
      <c r="J178" s="54" t="n">
        <f aca="false">TRUNC(I178*D178,2)</f>
        <v>0</v>
      </c>
      <c r="K178" s="55"/>
      <c r="L178" s="56" t="n">
        <f aca="false">TRUNC(K178*D178,2)</f>
        <v>0</v>
      </c>
      <c r="M178" s="53"/>
      <c r="N178" s="54" t="n">
        <f aca="false">TRUNC(M178*D178,2)</f>
        <v>0</v>
      </c>
      <c r="O178" s="57" t="s">
        <v>449</v>
      </c>
      <c r="Q178" s="2" t="n">
        <f aca="false">E178*0.76</f>
        <v>3.04</v>
      </c>
      <c r="R178" s="33"/>
    </row>
    <row r="179" customFormat="false" ht="30" hidden="false" customHeight="false" outlineLevel="0" collapsed="false">
      <c r="A179" s="50" t="s">
        <v>483</v>
      </c>
      <c r="B179" s="51" t="s">
        <v>484</v>
      </c>
      <c r="C179" s="52" t="s">
        <v>26</v>
      </c>
      <c r="D179" s="44" t="s">
        <v>485</v>
      </c>
      <c r="E179" s="53" t="n">
        <v>182.4</v>
      </c>
      <c r="F179" s="54" t="n">
        <f aca="false">TRUNC(E179*D179,2)</f>
        <v>3817.63</v>
      </c>
      <c r="G179" s="55" t="n">
        <v>31.4574653807403</v>
      </c>
      <c r="H179" s="56" t="n">
        <f aca="false">TRUNC(G179*D179,2)</f>
        <v>658.4</v>
      </c>
      <c r="I179" s="53" t="n">
        <v>6.86141383770785</v>
      </c>
      <c r="J179" s="54" t="n">
        <f aca="false">TRUNC(I179*D179,2)</f>
        <v>143.6</v>
      </c>
      <c r="K179" s="55" t="n">
        <v>24.2649028659252</v>
      </c>
      <c r="L179" s="56" t="n">
        <f aca="false">TRUNC(K179*D179,2)</f>
        <v>507.86</v>
      </c>
      <c r="M179" s="53" t="n">
        <v>1.99697289682899</v>
      </c>
      <c r="N179" s="54" t="n">
        <f aca="false">TRUNC(M179*D179,2)</f>
        <v>41.79</v>
      </c>
      <c r="O179" s="57" t="s">
        <v>449</v>
      </c>
      <c r="Q179" s="2" t="n">
        <f aca="false">E179*0.76</f>
        <v>138.624</v>
      </c>
      <c r="R179" s="33"/>
    </row>
    <row r="180" customFormat="false" ht="30" hidden="false" customHeight="false" outlineLevel="0" collapsed="false">
      <c r="A180" s="50" t="s">
        <v>315</v>
      </c>
      <c r="B180" s="51" t="s">
        <v>316</v>
      </c>
      <c r="C180" s="52" t="s">
        <v>204</v>
      </c>
      <c r="D180" s="44" t="s">
        <v>317</v>
      </c>
      <c r="E180" s="53" t="n">
        <v>76</v>
      </c>
      <c r="F180" s="54" t="n">
        <f aca="false">TRUNC(E180*D180,2)</f>
        <v>126.16</v>
      </c>
      <c r="G180" s="55" t="n">
        <v>13</v>
      </c>
      <c r="H180" s="56" t="n">
        <f aca="false">TRUNC(G180*D180,2)</f>
        <v>21.58</v>
      </c>
      <c r="I180" s="53" t="n">
        <v>2</v>
      </c>
      <c r="J180" s="54" t="n">
        <f aca="false">TRUNC(I180*D180,2)</f>
        <v>3.32</v>
      </c>
      <c r="K180" s="55" t="n">
        <v>10</v>
      </c>
      <c r="L180" s="56" t="n">
        <f aca="false">TRUNC(K180*D180,2)</f>
        <v>16.6</v>
      </c>
      <c r="M180" s="53" t="n">
        <v>1</v>
      </c>
      <c r="N180" s="54" t="n">
        <f aca="false">TRUNC(M180*D180,2)</f>
        <v>1.66</v>
      </c>
      <c r="O180" s="57" t="s">
        <v>449</v>
      </c>
      <c r="Q180" s="2" t="n">
        <f aca="false">E180*0.76</f>
        <v>57.76</v>
      </c>
      <c r="R180" s="33"/>
    </row>
    <row r="181" customFormat="false" ht="30" hidden="false" customHeight="false" outlineLevel="0" collapsed="false">
      <c r="A181" s="50" t="s">
        <v>486</v>
      </c>
      <c r="B181" s="51" t="s">
        <v>487</v>
      </c>
      <c r="C181" s="52" t="s">
        <v>488</v>
      </c>
      <c r="D181" s="44" t="s">
        <v>489</v>
      </c>
      <c r="E181" s="53" t="n">
        <v>266</v>
      </c>
      <c r="F181" s="54" t="n">
        <f aca="false">TRUNC(E181*D181,2)</f>
        <v>164.92</v>
      </c>
      <c r="G181" s="55" t="n">
        <v>45.875470346913</v>
      </c>
      <c r="H181" s="56" t="n">
        <f aca="false">TRUNC(G181*D181,2)</f>
        <v>28.44</v>
      </c>
      <c r="I181" s="53" t="n">
        <v>10.006228513324</v>
      </c>
      <c r="J181" s="54" t="n">
        <f aca="false">TRUNC(I181*D181,2)</f>
        <v>6.2</v>
      </c>
      <c r="K181" s="55" t="n">
        <v>35.3863166794743</v>
      </c>
      <c r="L181" s="56" t="n">
        <f aca="false">TRUNC(K181*D181,2)</f>
        <v>21.93</v>
      </c>
      <c r="M181" s="53" t="n">
        <v>2.91225214120895</v>
      </c>
      <c r="N181" s="54" t="n">
        <f aca="false">TRUNC(M181*D181,2)</f>
        <v>1.8</v>
      </c>
      <c r="O181" s="57" t="s">
        <v>449</v>
      </c>
      <c r="Q181" s="2" t="n">
        <f aca="false">E181*0.76</f>
        <v>202.16</v>
      </c>
      <c r="R181" s="33"/>
    </row>
    <row r="182" s="33" customFormat="true" ht="16.5" hidden="false" customHeight="false" outlineLevel="0" collapsed="false">
      <c r="A182" s="58"/>
      <c r="B182" s="59"/>
      <c r="C182" s="6"/>
      <c r="D182" s="60"/>
      <c r="E182" s="61"/>
      <c r="F182" s="62"/>
      <c r="G182" s="55"/>
      <c r="H182" s="56"/>
      <c r="I182" s="53"/>
      <c r="J182" s="54"/>
      <c r="K182" s="55"/>
      <c r="L182" s="56"/>
      <c r="M182" s="53"/>
      <c r="N182" s="54"/>
      <c r="O182" s="6"/>
      <c r="Q182" s="2" t="n">
        <f aca="false">E182*0.76</f>
        <v>0</v>
      </c>
    </row>
    <row r="183" customFormat="false" ht="18.75" hidden="false" customHeight="true" outlineLevel="0" collapsed="false">
      <c r="A183" s="34" t="s">
        <v>490</v>
      </c>
      <c r="B183" s="34" t="s">
        <v>491</v>
      </c>
      <c r="C183" s="35"/>
      <c r="D183" s="36"/>
      <c r="E183" s="37"/>
      <c r="F183" s="38"/>
      <c r="G183" s="39"/>
      <c r="H183" s="40"/>
      <c r="I183" s="39"/>
      <c r="J183" s="40"/>
      <c r="K183" s="39"/>
      <c r="L183" s="40"/>
      <c r="M183" s="39"/>
      <c r="N183" s="40"/>
      <c r="O183" s="38"/>
      <c r="Q183" s="2" t="n">
        <f aca="false">E183*0.76</f>
        <v>0</v>
      </c>
      <c r="R183" s="33"/>
    </row>
    <row r="184" customFormat="false" ht="45" hidden="false" customHeight="true" outlineLevel="0" collapsed="false">
      <c r="A184" s="50" t="s">
        <v>492</v>
      </c>
      <c r="B184" s="51" t="s">
        <v>493</v>
      </c>
      <c r="C184" s="52" t="s">
        <v>494</v>
      </c>
      <c r="D184" s="67" t="n">
        <v>1</v>
      </c>
      <c r="E184" s="53" t="n">
        <v>1</v>
      </c>
      <c r="F184" s="54" t="n">
        <v>2182.7</v>
      </c>
      <c r="G184" s="55" t="n">
        <v>1</v>
      </c>
      <c r="H184" s="56" t="n">
        <v>541.11</v>
      </c>
      <c r="I184" s="53" t="n">
        <v>1</v>
      </c>
      <c r="J184" s="54" t="n">
        <v>504.01</v>
      </c>
      <c r="K184" s="55" t="n">
        <v>1</v>
      </c>
      <c r="L184" s="56" t="n">
        <v>508.34</v>
      </c>
      <c r="M184" s="53" t="n">
        <v>1</v>
      </c>
      <c r="N184" s="54" t="n">
        <v>650.18</v>
      </c>
      <c r="O184" s="57" t="s">
        <v>495</v>
      </c>
      <c r="Q184" s="2" t="n">
        <f aca="false">E184*0.76</f>
        <v>0.76</v>
      </c>
      <c r="R184" s="33"/>
    </row>
    <row r="185" s="33" customFormat="true" ht="16.5" hidden="false" customHeight="false" outlineLevel="0" collapsed="false">
      <c r="A185" s="58"/>
      <c r="B185" s="59"/>
      <c r="C185" s="6"/>
      <c r="D185" s="60"/>
      <c r="E185" s="61"/>
      <c r="F185" s="62"/>
      <c r="G185" s="55"/>
      <c r="H185" s="56"/>
      <c r="I185" s="53"/>
      <c r="J185" s="54"/>
      <c r="K185" s="55"/>
      <c r="L185" s="56"/>
      <c r="M185" s="53"/>
      <c r="N185" s="54"/>
      <c r="O185" s="6"/>
      <c r="Q185" s="2" t="n">
        <f aca="false">E185*0.76</f>
        <v>0</v>
      </c>
    </row>
    <row r="186" customFormat="false" ht="18.75" hidden="false" customHeight="true" outlineLevel="0" collapsed="false">
      <c r="A186" s="34" t="s">
        <v>496</v>
      </c>
      <c r="B186" s="34" t="s">
        <v>497</v>
      </c>
      <c r="C186" s="35"/>
      <c r="D186" s="36"/>
      <c r="E186" s="37"/>
      <c r="F186" s="38"/>
      <c r="G186" s="39"/>
      <c r="H186" s="40"/>
      <c r="I186" s="39"/>
      <c r="J186" s="40"/>
      <c r="K186" s="39"/>
      <c r="L186" s="40"/>
      <c r="M186" s="39"/>
      <c r="N186" s="40"/>
      <c r="O186" s="38"/>
      <c r="Q186" s="2" t="n">
        <f aca="false">E186*0.76</f>
        <v>0</v>
      </c>
      <c r="R186" s="33"/>
    </row>
    <row r="187" customFormat="false" ht="15.75" hidden="false" customHeight="false" outlineLevel="0" collapsed="false">
      <c r="A187" s="68" t="s">
        <v>492</v>
      </c>
      <c r="B187" s="69" t="s">
        <v>498</v>
      </c>
      <c r="C187" s="70" t="s">
        <v>494</v>
      </c>
      <c r="D187" s="71" t="n">
        <v>1</v>
      </c>
      <c r="E187" s="72" t="n">
        <v>1</v>
      </c>
      <c r="F187" s="73" t="n">
        <v>8890.47</v>
      </c>
      <c r="G187" s="74" t="n">
        <v>1</v>
      </c>
      <c r="H187" s="75" t="n">
        <v>2394</v>
      </c>
      <c r="I187" s="72" t="n">
        <v>1</v>
      </c>
      <c r="J187" s="73" t="n">
        <v>2202.11</v>
      </c>
      <c r="K187" s="74" t="n">
        <v>1</v>
      </c>
      <c r="L187" s="75" t="n">
        <v>1206.18</v>
      </c>
      <c r="M187" s="72" t="n">
        <v>1</v>
      </c>
      <c r="N187" s="73" t="n">
        <v>1332.03</v>
      </c>
      <c r="O187" s="76" t="s">
        <v>499</v>
      </c>
      <c r="Q187" s="2" t="n">
        <f aca="false">E187*0.76</f>
        <v>0.76</v>
      </c>
      <c r="R187" s="33"/>
    </row>
    <row r="188" s="85" customFormat="true" ht="16.5" hidden="false" customHeight="false" outlineLevel="0" collapsed="false">
      <c r="A188" s="77"/>
      <c r="B188" s="78"/>
      <c r="C188" s="79"/>
      <c r="D188" s="79"/>
      <c r="E188" s="80"/>
      <c r="F188" s="81"/>
      <c r="G188" s="82"/>
      <c r="H188" s="83"/>
      <c r="I188" s="80"/>
      <c r="J188" s="81"/>
      <c r="K188" s="82"/>
      <c r="L188" s="83"/>
      <c r="M188" s="80"/>
      <c r="N188" s="81"/>
      <c r="O188" s="79"/>
      <c r="P188" s="84"/>
      <c r="R188" s="86"/>
    </row>
    <row r="189" s="13" customFormat="true" ht="16.5" hidden="false" customHeight="false" outlineLevel="0" collapsed="false">
      <c r="A189" s="87"/>
      <c r="B189" s="88"/>
      <c r="C189" s="89"/>
      <c r="D189" s="87" t="s">
        <v>500</v>
      </c>
      <c r="E189" s="90" t="s">
        <v>501</v>
      </c>
      <c r="F189" s="91" t="n">
        <f aca="false">SUM(F15:F187)</f>
        <v>255502.55</v>
      </c>
      <c r="G189" s="92" t="s">
        <v>501</v>
      </c>
      <c r="H189" s="93" t="n">
        <f aca="false">SUM(H15:H187)</f>
        <v>32214.87</v>
      </c>
      <c r="I189" s="90" t="s">
        <v>501</v>
      </c>
      <c r="J189" s="91" t="n">
        <f aca="false">SUM(J15:J187)</f>
        <v>16812.86</v>
      </c>
      <c r="K189" s="92" t="s">
        <v>501</v>
      </c>
      <c r="L189" s="93" t="n">
        <f aca="false">SUM(L15:L187)</f>
        <v>25114.32</v>
      </c>
      <c r="M189" s="90" t="s">
        <v>501</v>
      </c>
      <c r="N189" s="91" t="n">
        <f aca="false">SUM(N15:N187)</f>
        <v>12164.31</v>
      </c>
      <c r="O189" s="94"/>
      <c r="P189" s="95"/>
      <c r="R189" s="96"/>
    </row>
    <row r="190" s="85" customFormat="true" ht="15.75" hidden="false" customHeight="false" outlineLevel="0" collapsed="false">
      <c r="A190" s="77"/>
      <c r="B190" s="78"/>
      <c r="C190" s="79"/>
      <c r="D190" s="79"/>
      <c r="E190" s="80"/>
      <c r="F190" s="81"/>
      <c r="G190" s="82"/>
      <c r="H190" s="83"/>
      <c r="I190" s="80"/>
      <c r="J190" s="81"/>
      <c r="K190" s="82"/>
      <c r="L190" s="83"/>
      <c r="M190" s="80"/>
      <c r="N190" s="81"/>
      <c r="O190" s="79"/>
      <c r="P190" s="84"/>
      <c r="R190" s="86"/>
    </row>
    <row r="191" s="85" customFormat="true" ht="16.5" hidden="false" customHeight="false" outlineLevel="0" collapsed="false">
      <c r="A191" s="97" t="s">
        <v>502</v>
      </c>
      <c r="B191" s="78"/>
      <c r="C191" s="79"/>
      <c r="D191" s="79"/>
      <c r="E191" s="80"/>
      <c r="F191" s="81"/>
      <c r="G191" s="82"/>
      <c r="H191" s="83"/>
      <c r="I191" s="80"/>
      <c r="J191" s="81"/>
      <c r="K191" s="82"/>
      <c r="L191" s="83"/>
      <c r="M191" s="80"/>
      <c r="N191" s="81"/>
      <c r="O191" s="79"/>
      <c r="P191" s="84"/>
      <c r="R191" s="86"/>
    </row>
    <row r="192" s="85" customFormat="true" ht="18.75" hidden="false" customHeight="true" outlineLevel="0" collapsed="false">
      <c r="A192" s="98" t="s">
        <v>22</v>
      </c>
      <c r="B192" s="99" t="s">
        <v>503</v>
      </c>
      <c r="C192" s="100" t="s">
        <v>504</v>
      </c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2"/>
      <c r="O192" s="79"/>
      <c r="P192" s="84"/>
      <c r="R192" s="86"/>
    </row>
    <row r="193" s="85" customFormat="true" ht="30" hidden="false" customHeight="false" outlineLevel="0" collapsed="false">
      <c r="A193" s="50" t="s">
        <v>505</v>
      </c>
      <c r="B193" s="51" t="s">
        <v>506</v>
      </c>
      <c r="C193" s="43" t="s">
        <v>26</v>
      </c>
      <c r="D193" s="44" t="s">
        <v>507</v>
      </c>
      <c r="E193" s="45" t="n">
        <v>6</v>
      </c>
      <c r="F193" s="46" t="n">
        <f aca="false">TRUNC(E193*D193,2)</f>
        <v>159.96</v>
      </c>
      <c r="G193" s="45" t="n">
        <v>4</v>
      </c>
      <c r="H193" s="48" t="n">
        <f aca="false">TRUNC(G193*D193,2)</f>
        <v>106.64</v>
      </c>
      <c r="I193" s="45" t="n">
        <v>2</v>
      </c>
      <c r="J193" s="46" t="n">
        <f aca="false">TRUNC(I193*D193,2)</f>
        <v>53.32</v>
      </c>
      <c r="K193" s="45" t="n">
        <v>2</v>
      </c>
      <c r="L193" s="48" t="n">
        <f aca="false">TRUNC(K193*D193,2)</f>
        <v>53.32</v>
      </c>
      <c r="M193" s="45" t="n">
        <v>2</v>
      </c>
      <c r="N193" s="46" t="n">
        <f aca="false">TRUNC(M193*D193,2)</f>
        <v>53.32</v>
      </c>
      <c r="O193" s="79"/>
      <c r="P193" s="84"/>
      <c r="R193" s="86"/>
    </row>
    <row r="194" s="85" customFormat="true" ht="30" hidden="false" customHeight="false" outlineLevel="0" collapsed="false">
      <c r="A194" s="50" t="s">
        <v>508</v>
      </c>
      <c r="B194" s="51" t="s">
        <v>509</v>
      </c>
      <c r="C194" s="52" t="s">
        <v>26</v>
      </c>
      <c r="D194" s="44" t="s">
        <v>510</v>
      </c>
      <c r="E194" s="53" t="n">
        <v>6</v>
      </c>
      <c r="F194" s="54" t="n">
        <f aca="false">TRUNC(E194*D194,2)</f>
        <v>123.36</v>
      </c>
      <c r="G194" s="53" t="n">
        <v>4</v>
      </c>
      <c r="H194" s="56" t="n">
        <f aca="false">TRUNC(G194*D194,2)</f>
        <v>82.24</v>
      </c>
      <c r="I194" s="53" t="n">
        <v>2</v>
      </c>
      <c r="J194" s="54" t="n">
        <f aca="false">TRUNC(I194*D194,2)</f>
        <v>41.12</v>
      </c>
      <c r="K194" s="53" t="n">
        <v>2</v>
      </c>
      <c r="L194" s="56" t="n">
        <f aca="false">TRUNC(K194*D194,2)</f>
        <v>41.12</v>
      </c>
      <c r="M194" s="53" t="n">
        <v>2</v>
      </c>
      <c r="N194" s="54" t="n">
        <f aca="false">TRUNC(M194*D194,2)</f>
        <v>41.12</v>
      </c>
      <c r="O194" s="79"/>
      <c r="P194" s="84"/>
      <c r="R194" s="86"/>
    </row>
    <row r="195" s="85" customFormat="true" ht="16.5" hidden="false" customHeight="false" outlineLevel="0" collapsed="false">
      <c r="A195" s="50" t="n">
        <v>4229</v>
      </c>
      <c r="B195" s="51" t="s">
        <v>511</v>
      </c>
      <c r="C195" s="52" t="s">
        <v>512</v>
      </c>
      <c r="D195" s="44" t="n">
        <v>46.98</v>
      </c>
      <c r="E195" s="65" t="n">
        <v>0.45</v>
      </c>
      <c r="F195" s="66" t="n">
        <f aca="false">TRUNC(E195*D195,2)</f>
        <v>21.14</v>
      </c>
      <c r="G195" s="53" t="n">
        <v>0.3</v>
      </c>
      <c r="H195" s="56" t="n">
        <f aca="false">TRUNC(G195*D195,2)</f>
        <v>14.09</v>
      </c>
      <c r="I195" s="53" t="n">
        <v>0.15</v>
      </c>
      <c r="J195" s="54" t="n">
        <f aca="false">TRUNC(I195*D195,2)</f>
        <v>7.04</v>
      </c>
      <c r="K195" s="53" t="n">
        <v>0.15</v>
      </c>
      <c r="L195" s="56" t="n">
        <f aca="false">TRUNC(K195*D195,2)</f>
        <v>7.04</v>
      </c>
      <c r="M195" s="53" t="n">
        <v>0.15</v>
      </c>
      <c r="N195" s="54" t="n">
        <f aca="false">TRUNC(M195*D195,2)</f>
        <v>7.04</v>
      </c>
      <c r="O195" s="79"/>
      <c r="P195" s="84"/>
      <c r="R195" s="86"/>
    </row>
    <row r="196" s="85" customFormat="true" ht="16.5" hidden="false" customHeight="false" outlineLevel="0" collapsed="false">
      <c r="A196" s="58"/>
      <c r="B196" s="59"/>
      <c r="C196" s="6"/>
      <c r="D196" s="103"/>
      <c r="E196" s="104" t="s">
        <v>513</v>
      </c>
      <c r="F196" s="105" t="n">
        <f aca="false">SUM(F193:F195)</f>
        <v>304.46</v>
      </c>
      <c r="G196" s="104" t="s">
        <v>513</v>
      </c>
      <c r="H196" s="105" t="n">
        <f aca="false">SUM(H193:H195)</f>
        <v>202.97</v>
      </c>
      <c r="I196" s="104" t="s">
        <v>513</v>
      </c>
      <c r="J196" s="105" t="n">
        <f aca="false">SUM(J193:J195)</f>
        <v>101.48</v>
      </c>
      <c r="K196" s="104" t="s">
        <v>513</v>
      </c>
      <c r="L196" s="105" t="n">
        <f aca="false">SUM(L193:L195)</f>
        <v>101.48</v>
      </c>
      <c r="M196" s="104" t="s">
        <v>513</v>
      </c>
      <c r="N196" s="105" t="n">
        <f aca="false">SUM(N193:N195)</f>
        <v>101.48</v>
      </c>
      <c r="O196" s="79"/>
      <c r="P196" s="84"/>
      <c r="R196" s="86"/>
    </row>
    <row r="197" s="85" customFormat="true" ht="16.5" hidden="false" customHeight="false" outlineLevel="0" collapsed="false">
      <c r="A197" s="97" t="s">
        <v>502</v>
      </c>
      <c r="B197" s="59"/>
      <c r="C197" s="6"/>
      <c r="D197" s="103"/>
      <c r="E197" s="80"/>
      <c r="F197" s="106"/>
      <c r="G197" s="80"/>
      <c r="H197" s="106"/>
      <c r="I197" s="80"/>
      <c r="J197" s="106"/>
      <c r="K197" s="80"/>
      <c r="L197" s="106"/>
      <c r="M197" s="80"/>
      <c r="N197" s="106"/>
      <c r="O197" s="79"/>
      <c r="P197" s="84"/>
      <c r="R197" s="86"/>
    </row>
    <row r="198" s="85" customFormat="true" ht="18.75" hidden="false" customHeight="true" outlineLevel="0" collapsed="false">
      <c r="A198" s="98" t="s">
        <v>39</v>
      </c>
      <c r="B198" s="107" t="s">
        <v>514</v>
      </c>
      <c r="C198" s="100" t="s">
        <v>515</v>
      </c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2"/>
      <c r="O198" s="79"/>
      <c r="P198" s="84"/>
      <c r="R198" s="86"/>
    </row>
    <row r="199" s="85" customFormat="true" ht="30" hidden="false" customHeight="false" outlineLevel="0" collapsed="false">
      <c r="A199" s="41" t="s">
        <v>242</v>
      </c>
      <c r="B199" s="51" t="s">
        <v>243</v>
      </c>
      <c r="C199" s="52" t="s">
        <v>26</v>
      </c>
      <c r="D199" s="44" t="s">
        <v>244</v>
      </c>
      <c r="E199" s="45" t="n">
        <v>1</v>
      </c>
      <c r="F199" s="46" t="n">
        <f aca="false">TRUNC(E199*D199,2)</f>
        <v>20.81</v>
      </c>
      <c r="G199" s="47" t="n">
        <v>0.75</v>
      </c>
      <c r="H199" s="48" t="n">
        <f aca="false">TRUNC(G199*D199,2)</f>
        <v>15.6</v>
      </c>
      <c r="I199" s="45" t="n">
        <v>0.5</v>
      </c>
      <c r="J199" s="46" t="n">
        <f aca="false">TRUNC(I199*D199,2)</f>
        <v>10.4</v>
      </c>
      <c r="K199" s="47" t="n">
        <v>0.5</v>
      </c>
      <c r="L199" s="48" t="n">
        <f aca="false">TRUNC(K199*D199,2)</f>
        <v>10.4</v>
      </c>
      <c r="M199" s="45" t="n">
        <v>0.5</v>
      </c>
      <c r="N199" s="46" t="n">
        <f aca="false">TRUNC(M199*D199,2)</f>
        <v>10.4</v>
      </c>
      <c r="O199" s="79"/>
      <c r="P199" s="84"/>
      <c r="R199" s="86"/>
    </row>
    <row r="200" s="85" customFormat="true" ht="30.75" hidden="false" customHeight="false" outlineLevel="0" collapsed="false">
      <c r="A200" s="41" t="s">
        <v>239</v>
      </c>
      <c r="B200" s="51" t="s">
        <v>240</v>
      </c>
      <c r="C200" s="52" t="s">
        <v>26</v>
      </c>
      <c r="D200" s="44" t="s">
        <v>241</v>
      </c>
      <c r="E200" s="45" t="n">
        <v>1</v>
      </c>
      <c r="F200" s="46" t="n">
        <f aca="false">TRUNC(E200*D200,2)</f>
        <v>16.17</v>
      </c>
      <c r="G200" s="47" t="n">
        <v>0.75</v>
      </c>
      <c r="H200" s="48" t="n">
        <f aca="false">TRUNC(G200*D200,2)</f>
        <v>12.12</v>
      </c>
      <c r="I200" s="45" t="n">
        <v>0.5</v>
      </c>
      <c r="J200" s="46" t="n">
        <f aca="false">TRUNC(I200*D200,2)</f>
        <v>8.08</v>
      </c>
      <c r="K200" s="47" t="n">
        <v>0.5</v>
      </c>
      <c r="L200" s="48" t="n">
        <f aca="false">TRUNC(K200*D200,2)</f>
        <v>8.08</v>
      </c>
      <c r="M200" s="45" t="n">
        <v>0.5</v>
      </c>
      <c r="N200" s="46" t="n">
        <f aca="false">TRUNC(M200*D200,2)</f>
        <v>8.08</v>
      </c>
      <c r="O200" s="79"/>
      <c r="P200" s="84"/>
      <c r="R200" s="86"/>
    </row>
    <row r="201" s="85" customFormat="true" ht="16.5" hidden="false" customHeight="false" outlineLevel="0" collapsed="false">
      <c r="A201" s="58"/>
      <c r="B201" s="59"/>
      <c r="C201" s="6"/>
      <c r="D201" s="103"/>
      <c r="E201" s="108" t="s">
        <v>513</v>
      </c>
      <c r="F201" s="109" t="n">
        <f aca="false">SUM(F199:F200)</f>
        <v>36.98</v>
      </c>
      <c r="G201" s="108" t="s">
        <v>513</v>
      </c>
      <c r="H201" s="109" t="n">
        <f aca="false">SUM(H199:H200)</f>
        <v>27.72</v>
      </c>
      <c r="I201" s="108" t="s">
        <v>513</v>
      </c>
      <c r="J201" s="109" t="n">
        <f aca="false">SUM(J199:J200)</f>
        <v>18.48</v>
      </c>
      <c r="K201" s="108" t="s">
        <v>513</v>
      </c>
      <c r="L201" s="109" t="n">
        <f aca="false">SUM(L199:L200)</f>
        <v>18.48</v>
      </c>
      <c r="M201" s="108" t="s">
        <v>513</v>
      </c>
      <c r="N201" s="109" t="n">
        <f aca="false">SUM(N199:N200)</f>
        <v>18.48</v>
      </c>
      <c r="O201" s="79"/>
      <c r="P201" s="84"/>
      <c r="R201" s="86"/>
    </row>
    <row r="202" s="85" customFormat="true" ht="16.5" hidden="false" customHeight="false" outlineLevel="0" collapsed="false">
      <c r="A202" s="97" t="s">
        <v>502</v>
      </c>
      <c r="B202" s="59"/>
      <c r="C202" s="6"/>
      <c r="D202" s="103"/>
      <c r="E202" s="80"/>
      <c r="F202" s="106"/>
      <c r="G202" s="80"/>
      <c r="H202" s="106"/>
      <c r="I202" s="80"/>
      <c r="J202" s="106"/>
      <c r="K202" s="80"/>
      <c r="L202" s="106"/>
      <c r="M202" s="80"/>
      <c r="N202" s="106"/>
      <c r="O202" s="79"/>
      <c r="P202" s="84"/>
      <c r="R202" s="86"/>
    </row>
    <row r="203" s="85" customFormat="true" ht="18.75" hidden="false" customHeight="true" outlineLevel="0" collapsed="false">
      <c r="A203" s="98" t="s">
        <v>196</v>
      </c>
      <c r="B203" s="107" t="s">
        <v>516</v>
      </c>
      <c r="C203" s="100" t="s">
        <v>517</v>
      </c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2"/>
      <c r="O203" s="79"/>
      <c r="P203" s="84"/>
      <c r="R203" s="86"/>
    </row>
    <row r="204" s="85" customFormat="true" ht="16.5" hidden="false" customHeight="false" outlineLevel="0" collapsed="false">
      <c r="A204" s="41" t="s">
        <v>230</v>
      </c>
      <c r="B204" s="51" t="s">
        <v>231</v>
      </c>
      <c r="C204" s="52" t="s">
        <v>26</v>
      </c>
      <c r="D204" s="44" t="s">
        <v>232</v>
      </c>
      <c r="E204" s="45" t="n">
        <v>7</v>
      </c>
      <c r="F204" s="46" t="n">
        <f aca="false">TRUNC(E204*D204,2)</f>
        <v>130.69</v>
      </c>
      <c r="G204" s="47" t="n">
        <v>5</v>
      </c>
      <c r="H204" s="48" t="n">
        <f aca="false">TRUNC(G204*D204,2)</f>
        <v>93.35</v>
      </c>
      <c r="I204" s="45" t="n">
        <v>4</v>
      </c>
      <c r="J204" s="46" t="n">
        <f aca="false">TRUNC(I204*D204,2)</f>
        <v>74.68</v>
      </c>
      <c r="K204" s="47" t="n">
        <v>5</v>
      </c>
      <c r="L204" s="48" t="n">
        <f aca="false">TRUNC(K204*D204,2)</f>
        <v>93.35</v>
      </c>
      <c r="M204" s="45" t="n">
        <v>3</v>
      </c>
      <c r="N204" s="46" t="n">
        <f aca="false">TRUNC(M204*D204,2)</f>
        <v>56.01</v>
      </c>
      <c r="O204" s="79"/>
      <c r="P204" s="84"/>
      <c r="R204" s="86"/>
    </row>
    <row r="205" s="85" customFormat="true" ht="16.5" hidden="false" customHeight="false" outlineLevel="0" collapsed="false">
      <c r="A205" s="58"/>
      <c r="B205" s="59"/>
      <c r="C205" s="6"/>
      <c r="D205" s="103"/>
      <c r="E205" s="108" t="s">
        <v>513</v>
      </c>
      <c r="F205" s="109" t="n">
        <f aca="false">SUM(F204:F204)</f>
        <v>130.69</v>
      </c>
      <c r="G205" s="108" t="s">
        <v>513</v>
      </c>
      <c r="H205" s="109" t="n">
        <f aca="false">SUM(H204:H204)</f>
        <v>93.35</v>
      </c>
      <c r="I205" s="108" t="s">
        <v>513</v>
      </c>
      <c r="J205" s="109" t="n">
        <f aca="false">SUM(J204:J204)</f>
        <v>74.68</v>
      </c>
      <c r="K205" s="108" t="s">
        <v>513</v>
      </c>
      <c r="L205" s="109" t="n">
        <f aca="false">SUM(L204:L204)</f>
        <v>93.35</v>
      </c>
      <c r="M205" s="108" t="s">
        <v>513</v>
      </c>
      <c r="N205" s="109" t="n">
        <f aca="false">SUM(N204:N204)</f>
        <v>56.01</v>
      </c>
      <c r="O205" s="79"/>
      <c r="P205" s="84"/>
      <c r="R205" s="86"/>
    </row>
    <row r="206" s="85" customFormat="true" ht="16.5" hidden="false" customHeight="false" outlineLevel="0" collapsed="false">
      <c r="A206" s="97" t="s">
        <v>502</v>
      </c>
      <c r="B206" s="59"/>
      <c r="C206" s="6"/>
      <c r="D206" s="103"/>
      <c r="E206" s="80"/>
      <c r="F206" s="106"/>
      <c r="G206" s="80"/>
      <c r="H206" s="106"/>
      <c r="I206" s="80"/>
      <c r="J206" s="106"/>
      <c r="K206" s="80"/>
      <c r="L206" s="106"/>
      <c r="M206" s="80"/>
      <c r="N206" s="106"/>
      <c r="O206" s="79"/>
      <c r="P206" s="84"/>
      <c r="R206" s="86"/>
    </row>
    <row r="207" s="85" customFormat="true" ht="18.75" hidden="false" customHeight="true" outlineLevel="0" collapsed="false">
      <c r="A207" s="98" t="s">
        <v>233</v>
      </c>
      <c r="B207" s="107" t="s">
        <v>518</v>
      </c>
      <c r="C207" s="100" t="s">
        <v>519</v>
      </c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2"/>
      <c r="O207" s="79"/>
      <c r="P207" s="84"/>
      <c r="R207" s="86"/>
    </row>
    <row r="208" s="85" customFormat="true" ht="30" hidden="false" customHeight="false" outlineLevel="0" collapsed="false">
      <c r="A208" s="41" t="s">
        <v>520</v>
      </c>
      <c r="B208" s="51" t="s">
        <v>521</v>
      </c>
      <c r="C208" s="52" t="s">
        <v>26</v>
      </c>
      <c r="D208" s="44" t="s">
        <v>522</v>
      </c>
      <c r="E208" s="45" t="n">
        <v>5</v>
      </c>
      <c r="F208" s="46" t="n">
        <f aca="false">TRUNC(E208*D208,2)</f>
        <v>112.85</v>
      </c>
      <c r="G208" s="47" t="n">
        <v>3</v>
      </c>
      <c r="H208" s="48" t="n">
        <f aca="false">TRUNC(G208*D208,2)</f>
        <v>67.71</v>
      </c>
      <c r="I208" s="45" t="n">
        <v>2</v>
      </c>
      <c r="J208" s="46" t="n">
        <f aca="false">TRUNC(I208*D208,2)</f>
        <v>45.14</v>
      </c>
      <c r="K208" s="47" t="n">
        <v>2</v>
      </c>
      <c r="L208" s="48" t="n">
        <f aca="false">TRUNC(K208*D208,2)</f>
        <v>45.14</v>
      </c>
      <c r="M208" s="45" t="n">
        <v>2</v>
      </c>
      <c r="N208" s="46" t="n">
        <f aca="false">TRUNC(M208*D208,2)</f>
        <v>45.14</v>
      </c>
      <c r="O208" s="79"/>
      <c r="P208" s="84"/>
      <c r="R208" s="86"/>
    </row>
    <row r="209" s="85" customFormat="true" ht="30.75" hidden="false" customHeight="false" outlineLevel="0" collapsed="false">
      <c r="A209" s="41" t="n">
        <v>4227</v>
      </c>
      <c r="B209" s="42" t="s">
        <v>523</v>
      </c>
      <c r="C209" s="43" t="s">
        <v>524</v>
      </c>
      <c r="D209" s="44" t="n">
        <v>32</v>
      </c>
      <c r="E209" s="45" t="n">
        <v>0.15</v>
      </c>
      <c r="F209" s="46" t="n">
        <f aca="false">TRUNC(E209*D209,2)</f>
        <v>4.8</v>
      </c>
      <c r="G209" s="47" t="n">
        <v>0.1</v>
      </c>
      <c r="H209" s="48" t="n">
        <f aca="false">TRUNC(G209*D209,2)</f>
        <v>3.2</v>
      </c>
      <c r="I209" s="45" t="n">
        <v>0.1</v>
      </c>
      <c r="J209" s="46" t="n">
        <f aca="false">TRUNC(I209*D209,2)</f>
        <v>3.2</v>
      </c>
      <c r="K209" s="47" t="n">
        <v>0.1</v>
      </c>
      <c r="L209" s="48" t="n">
        <f aca="false">TRUNC(K209*D209,2)</f>
        <v>3.2</v>
      </c>
      <c r="M209" s="45" t="n">
        <v>0.15</v>
      </c>
      <c r="N209" s="46" t="n">
        <f aca="false">TRUNC(M209*D209,2)</f>
        <v>4.8</v>
      </c>
      <c r="O209" s="79"/>
      <c r="P209" s="84"/>
      <c r="R209" s="86"/>
    </row>
    <row r="210" s="85" customFormat="true" ht="16.5" hidden="false" customHeight="false" outlineLevel="0" collapsed="false">
      <c r="A210" s="58"/>
      <c r="B210" s="59"/>
      <c r="C210" s="6"/>
      <c r="D210" s="103"/>
      <c r="E210" s="108" t="s">
        <v>513</v>
      </c>
      <c r="F210" s="109" t="n">
        <f aca="false">SUM(F208:F209)</f>
        <v>117.65</v>
      </c>
      <c r="G210" s="108" t="s">
        <v>513</v>
      </c>
      <c r="H210" s="109" t="n">
        <f aca="false">SUM(H208:H209)</f>
        <v>70.91</v>
      </c>
      <c r="I210" s="108" t="s">
        <v>513</v>
      </c>
      <c r="J210" s="109" t="n">
        <f aca="false">SUM(J208:J209)</f>
        <v>48.34</v>
      </c>
      <c r="K210" s="108" t="s">
        <v>513</v>
      </c>
      <c r="L210" s="109" t="n">
        <f aca="false">SUM(L208:L209)</f>
        <v>48.34</v>
      </c>
      <c r="M210" s="108" t="s">
        <v>513</v>
      </c>
      <c r="N210" s="109" t="n">
        <f aca="false">SUM(N208:N209)</f>
        <v>49.94</v>
      </c>
      <c r="O210" s="79"/>
      <c r="P210" s="84"/>
      <c r="R210" s="86"/>
    </row>
    <row r="211" s="85" customFormat="true" ht="16.5" hidden="false" customHeight="false" outlineLevel="0" collapsed="false">
      <c r="A211" s="97" t="s">
        <v>502</v>
      </c>
      <c r="B211" s="59"/>
      <c r="C211" s="6"/>
      <c r="D211" s="103"/>
      <c r="E211" s="80"/>
      <c r="F211" s="106"/>
      <c r="G211" s="80"/>
      <c r="H211" s="106"/>
      <c r="I211" s="80"/>
      <c r="J211" s="106"/>
      <c r="K211" s="80"/>
      <c r="L211" s="106"/>
      <c r="M211" s="80"/>
      <c r="N211" s="106"/>
      <c r="O211" s="79"/>
      <c r="P211" s="84"/>
      <c r="R211" s="86"/>
    </row>
    <row r="212" s="85" customFormat="true" ht="18.75" hidden="false" customHeight="true" outlineLevel="0" collapsed="false">
      <c r="A212" s="98" t="s">
        <v>281</v>
      </c>
      <c r="B212" s="107" t="s">
        <v>525</v>
      </c>
      <c r="C212" s="100" t="s">
        <v>526</v>
      </c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2"/>
      <c r="O212" s="79"/>
      <c r="P212" s="84"/>
      <c r="R212" s="86"/>
    </row>
    <row r="213" s="85" customFormat="true" ht="15.75" hidden="false" customHeight="false" outlineLevel="0" collapsed="false">
      <c r="A213" s="41" t="s">
        <v>24</v>
      </c>
      <c r="B213" s="51" t="s">
        <v>25</v>
      </c>
      <c r="C213" s="52" t="s">
        <v>26</v>
      </c>
      <c r="D213" s="44" t="s">
        <v>27</v>
      </c>
      <c r="E213" s="45" t="n">
        <v>5</v>
      </c>
      <c r="F213" s="46" t="n">
        <f aca="false">TRUNC(E213*D213,2)</f>
        <v>112.7</v>
      </c>
      <c r="G213" s="47" t="n">
        <v>3</v>
      </c>
      <c r="H213" s="48" t="n">
        <f aca="false">TRUNC(G213*D213,2)</f>
        <v>67.62</v>
      </c>
      <c r="I213" s="45" t="n">
        <v>3</v>
      </c>
      <c r="J213" s="46" t="n">
        <f aca="false">TRUNC(I213*D213,2)</f>
        <v>67.62</v>
      </c>
      <c r="K213" s="47" t="n">
        <v>2</v>
      </c>
      <c r="L213" s="48" t="n">
        <f aca="false">TRUNC(K213*D213,2)</f>
        <v>45.08</v>
      </c>
      <c r="M213" s="45" t="n">
        <v>3</v>
      </c>
      <c r="N213" s="46" t="n">
        <f aca="false">TRUNC(M213*D213,2)</f>
        <v>67.62</v>
      </c>
      <c r="O213" s="79"/>
      <c r="P213" s="84"/>
      <c r="R213" s="86"/>
    </row>
    <row r="214" s="85" customFormat="true" ht="30.75" hidden="false" customHeight="false" outlineLevel="0" collapsed="false">
      <c r="A214" s="41" t="n">
        <v>142</v>
      </c>
      <c r="B214" s="42" t="s">
        <v>527</v>
      </c>
      <c r="C214" s="43" t="s">
        <v>528</v>
      </c>
      <c r="D214" s="44" t="n">
        <v>24.17</v>
      </c>
      <c r="E214" s="45" t="n">
        <v>2</v>
      </c>
      <c r="F214" s="46" t="n">
        <f aca="false">TRUNC(E214*D214,2)</f>
        <v>48.34</v>
      </c>
      <c r="G214" s="47" t="n">
        <v>1</v>
      </c>
      <c r="H214" s="48" t="n">
        <f aca="false">TRUNC(G214*D214,2)</f>
        <v>24.17</v>
      </c>
      <c r="I214" s="45" t="n">
        <v>1</v>
      </c>
      <c r="J214" s="46" t="n">
        <f aca="false">TRUNC(I214*D214,2)</f>
        <v>24.17</v>
      </c>
      <c r="K214" s="47" t="n">
        <v>1</v>
      </c>
      <c r="L214" s="48" t="n">
        <f aca="false">TRUNC(K214*D214,2)</f>
        <v>24.17</v>
      </c>
      <c r="M214" s="45" t="n">
        <v>1</v>
      </c>
      <c r="N214" s="46" t="n">
        <f aca="false">TRUNC(M214*D214,2)</f>
        <v>24.17</v>
      </c>
      <c r="O214" s="79"/>
      <c r="P214" s="84"/>
      <c r="R214" s="86"/>
    </row>
    <row r="215" s="85" customFormat="true" ht="16.5" hidden="false" customHeight="false" outlineLevel="0" collapsed="false">
      <c r="A215" s="58"/>
      <c r="B215" s="59"/>
      <c r="C215" s="6"/>
      <c r="D215" s="103"/>
      <c r="E215" s="108" t="s">
        <v>513</v>
      </c>
      <c r="F215" s="109" t="n">
        <f aca="false">SUM(F213:F214)</f>
        <v>161.04</v>
      </c>
      <c r="G215" s="108" t="s">
        <v>513</v>
      </c>
      <c r="H215" s="109" t="n">
        <f aca="false">SUM(H213:H214)</f>
        <v>91.79</v>
      </c>
      <c r="I215" s="108" t="s">
        <v>513</v>
      </c>
      <c r="J215" s="109" t="n">
        <f aca="false">SUM(J213:J214)</f>
        <v>91.79</v>
      </c>
      <c r="K215" s="108" t="s">
        <v>513</v>
      </c>
      <c r="L215" s="109" t="n">
        <f aca="false">SUM(L213:L214)</f>
        <v>69.25</v>
      </c>
      <c r="M215" s="108" t="s">
        <v>513</v>
      </c>
      <c r="N215" s="109" t="n">
        <f aca="false">SUM(N213:N214)</f>
        <v>91.79</v>
      </c>
      <c r="O215" s="79"/>
      <c r="P215" s="84"/>
      <c r="R215" s="86"/>
    </row>
    <row r="216" s="85" customFormat="true" ht="16.5" hidden="false" customHeight="false" outlineLevel="0" collapsed="false">
      <c r="A216" s="97" t="s">
        <v>502</v>
      </c>
      <c r="B216" s="59"/>
      <c r="C216" s="6"/>
      <c r="D216" s="103"/>
      <c r="E216" s="80"/>
      <c r="F216" s="106"/>
      <c r="G216" s="80"/>
      <c r="H216" s="106"/>
      <c r="I216" s="80"/>
      <c r="J216" s="106"/>
      <c r="K216" s="80"/>
      <c r="L216" s="106"/>
      <c r="M216" s="80"/>
      <c r="N216" s="106"/>
      <c r="O216" s="79"/>
      <c r="P216" s="84"/>
      <c r="R216" s="86"/>
    </row>
    <row r="217" s="85" customFormat="true" ht="18.75" hidden="false" customHeight="true" outlineLevel="0" collapsed="false">
      <c r="A217" s="98" t="s">
        <v>318</v>
      </c>
      <c r="B217" s="107" t="s">
        <v>529</v>
      </c>
      <c r="C217" s="100" t="s">
        <v>530</v>
      </c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2"/>
      <c r="O217" s="79"/>
      <c r="P217" s="84"/>
      <c r="R217" s="86"/>
    </row>
    <row r="218" s="85" customFormat="true" ht="30.75" hidden="false" customHeight="false" outlineLevel="0" collapsed="false">
      <c r="A218" s="41" t="s">
        <v>242</v>
      </c>
      <c r="B218" s="51" t="s">
        <v>243</v>
      </c>
      <c r="C218" s="52" t="s">
        <v>26</v>
      </c>
      <c r="D218" s="44" t="s">
        <v>244</v>
      </c>
      <c r="E218" s="45" t="n">
        <v>6</v>
      </c>
      <c r="F218" s="46" t="n">
        <f aca="false">TRUNC(E218*D218,2)</f>
        <v>124.86</v>
      </c>
      <c r="G218" s="47" t="n">
        <v>5</v>
      </c>
      <c r="H218" s="48" t="n">
        <f aca="false">TRUNC(G218*D218,2)</f>
        <v>104.05</v>
      </c>
      <c r="I218" s="45" t="n">
        <v>5</v>
      </c>
      <c r="J218" s="46" t="n">
        <f aca="false">TRUNC(I218*D218,2)</f>
        <v>104.05</v>
      </c>
      <c r="K218" s="47" t="n">
        <v>3</v>
      </c>
      <c r="L218" s="48" t="n">
        <f aca="false">TRUNC(K218*D218,2)</f>
        <v>62.43</v>
      </c>
      <c r="M218" s="45" t="n">
        <v>3</v>
      </c>
      <c r="N218" s="46" t="n">
        <f aca="false">TRUNC(M218*D218,2)</f>
        <v>62.43</v>
      </c>
      <c r="O218" s="79"/>
      <c r="P218" s="84"/>
      <c r="R218" s="86"/>
    </row>
    <row r="219" s="85" customFormat="true" ht="16.5" hidden="false" customHeight="false" outlineLevel="0" collapsed="false">
      <c r="A219" s="58"/>
      <c r="B219" s="59"/>
      <c r="C219" s="6"/>
      <c r="D219" s="103"/>
      <c r="E219" s="108" t="s">
        <v>513</v>
      </c>
      <c r="F219" s="109" t="n">
        <f aca="false">SUM(F218:F218)</f>
        <v>124.86</v>
      </c>
      <c r="G219" s="108" t="s">
        <v>513</v>
      </c>
      <c r="H219" s="109" t="n">
        <f aca="false">SUM(H218:H218)</f>
        <v>104.05</v>
      </c>
      <c r="I219" s="108" t="s">
        <v>513</v>
      </c>
      <c r="J219" s="109" t="n">
        <f aca="false">SUM(J218:J218)</f>
        <v>104.05</v>
      </c>
      <c r="K219" s="108" t="s">
        <v>513</v>
      </c>
      <c r="L219" s="109" t="n">
        <f aca="false">SUM(L218:L218)</f>
        <v>62.43</v>
      </c>
      <c r="M219" s="108" t="s">
        <v>513</v>
      </c>
      <c r="N219" s="109" t="n">
        <f aca="false">SUM(N218:N218)</f>
        <v>62.43</v>
      </c>
      <c r="O219" s="79"/>
      <c r="P219" s="84"/>
      <c r="R219" s="86"/>
    </row>
    <row r="220" s="85" customFormat="true" ht="16.5" hidden="false" customHeight="false" outlineLevel="0" collapsed="false">
      <c r="A220" s="97" t="s">
        <v>502</v>
      </c>
      <c r="B220" s="59"/>
      <c r="C220" s="6"/>
      <c r="D220" s="103"/>
      <c r="E220" s="80"/>
      <c r="F220" s="106"/>
      <c r="G220" s="80"/>
      <c r="H220" s="106"/>
      <c r="I220" s="80"/>
      <c r="J220" s="106"/>
      <c r="K220" s="80"/>
      <c r="L220" s="106"/>
      <c r="M220" s="80"/>
      <c r="N220" s="106"/>
      <c r="O220" s="79"/>
      <c r="P220" s="84"/>
      <c r="R220" s="86"/>
    </row>
    <row r="221" s="85" customFormat="true" ht="18.75" hidden="false" customHeight="true" outlineLevel="0" collapsed="false">
      <c r="A221" s="98" t="s">
        <v>339</v>
      </c>
      <c r="B221" s="107" t="s">
        <v>531</v>
      </c>
      <c r="C221" s="100" t="s">
        <v>532</v>
      </c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2"/>
      <c r="O221" s="79"/>
      <c r="P221" s="84"/>
      <c r="R221" s="86"/>
    </row>
    <row r="222" s="85" customFormat="true" ht="16.5" hidden="false" customHeight="false" outlineLevel="0" collapsed="false">
      <c r="A222" s="41" t="s">
        <v>88</v>
      </c>
      <c r="B222" s="51" t="s">
        <v>89</v>
      </c>
      <c r="C222" s="52" t="s">
        <v>26</v>
      </c>
      <c r="D222" s="44" t="s">
        <v>90</v>
      </c>
      <c r="E222" s="45" t="n">
        <v>7</v>
      </c>
      <c r="F222" s="46" t="n">
        <f aca="false">TRUNC(E222*D222,2)</f>
        <v>166.04</v>
      </c>
      <c r="G222" s="47" t="n">
        <v>5</v>
      </c>
      <c r="H222" s="48" t="n">
        <f aca="false">TRUNC(G222*D222,2)</f>
        <v>118.6</v>
      </c>
      <c r="I222" s="45" t="n">
        <v>5</v>
      </c>
      <c r="J222" s="46" t="n">
        <f aca="false">TRUNC(I222*D222,2)</f>
        <v>118.6</v>
      </c>
      <c r="K222" s="47" t="n">
        <v>3</v>
      </c>
      <c r="L222" s="48" t="n">
        <f aca="false">TRUNC(K222*D222,2)</f>
        <v>71.16</v>
      </c>
      <c r="M222" s="45" t="n">
        <v>3</v>
      </c>
      <c r="N222" s="46" t="n">
        <f aca="false">TRUNC(M222*D222,2)</f>
        <v>71.16</v>
      </c>
      <c r="O222" s="79"/>
      <c r="P222" s="84"/>
      <c r="R222" s="86"/>
    </row>
    <row r="223" s="85" customFormat="true" ht="16.5" hidden="false" customHeight="false" outlineLevel="0" collapsed="false">
      <c r="A223" s="58"/>
      <c r="B223" s="59"/>
      <c r="C223" s="6"/>
      <c r="D223" s="103"/>
      <c r="E223" s="108" t="s">
        <v>513</v>
      </c>
      <c r="F223" s="109" t="n">
        <f aca="false">SUM(F222:F222)</f>
        <v>166.04</v>
      </c>
      <c r="G223" s="108" t="s">
        <v>513</v>
      </c>
      <c r="H223" s="109" t="n">
        <f aca="false">SUM(H222:H222)</f>
        <v>118.6</v>
      </c>
      <c r="I223" s="108" t="s">
        <v>513</v>
      </c>
      <c r="J223" s="109" t="n">
        <f aca="false">SUM(J222:J222)</f>
        <v>118.6</v>
      </c>
      <c r="K223" s="108" t="s">
        <v>513</v>
      </c>
      <c r="L223" s="109" t="n">
        <f aca="false">SUM(L222:L222)</f>
        <v>71.16</v>
      </c>
      <c r="M223" s="108" t="s">
        <v>513</v>
      </c>
      <c r="N223" s="109" t="n">
        <f aca="false">SUM(N222:N222)</f>
        <v>71.16</v>
      </c>
      <c r="O223" s="79"/>
      <c r="P223" s="84"/>
      <c r="R223" s="86"/>
    </row>
    <row r="224" s="85" customFormat="true" ht="16.5" hidden="false" customHeight="false" outlineLevel="0" collapsed="false">
      <c r="A224" s="77"/>
      <c r="B224" s="78"/>
      <c r="C224" s="79"/>
      <c r="D224" s="79"/>
      <c r="E224" s="80"/>
      <c r="F224" s="81"/>
      <c r="G224" s="82"/>
      <c r="H224" s="83"/>
      <c r="I224" s="80"/>
      <c r="J224" s="81"/>
      <c r="K224" s="82"/>
      <c r="L224" s="83"/>
      <c r="M224" s="80"/>
      <c r="N224" s="81"/>
      <c r="O224" s="79"/>
      <c r="P224" s="84"/>
      <c r="R224" s="86"/>
    </row>
    <row r="225" s="85" customFormat="true" ht="16.5" hidden="false" customHeight="false" outlineLevel="0" collapsed="false">
      <c r="A225" s="110"/>
      <c r="B225" s="111"/>
      <c r="C225" s="112"/>
      <c r="D225" s="110" t="s">
        <v>533</v>
      </c>
      <c r="E225" s="108" t="s">
        <v>501</v>
      </c>
      <c r="F225" s="113" t="n">
        <f aca="false">F223+F219+F215+F210+F205+F201+F196</f>
        <v>1041.72</v>
      </c>
      <c r="G225" s="104" t="s">
        <v>501</v>
      </c>
      <c r="H225" s="113" t="n">
        <f aca="false">H223+H219+H215+H210+H205+H201+H196</f>
        <v>709.39</v>
      </c>
      <c r="I225" s="108" t="s">
        <v>501</v>
      </c>
      <c r="J225" s="113" t="n">
        <f aca="false">J223+J219+J215+J210+J205+J201+J196</f>
        <v>557.42</v>
      </c>
      <c r="K225" s="104" t="s">
        <v>501</v>
      </c>
      <c r="L225" s="113" t="n">
        <f aca="false">L223+L219+L215+L210+L205+L201+L196</f>
        <v>464.49</v>
      </c>
      <c r="M225" s="108" t="s">
        <v>501</v>
      </c>
      <c r="N225" s="113" t="n">
        <f aca="false">N223+N219+N215+N210+N205+N201+N196</f>
        <v>451.29</v>
      </c>
      <c r="O225" s="79"/>
      <c r="P225" s="84"/>
      <c r="R225" s="86"/>
    </row>
    <row r="226" s="85" customFormat="true" ht="16.5" hidden="false" customHeight="false" outlineLevel="0" collapsed="false">
      <c r="A226" s="77"/>
      <c r="B226" s="78"/>
      <c r="C226" s="79"/>
      <c r="D226" s="79"/>
      <c r="E226" s="80"/>
      <c r="F226" s="81"/>
      <c r="G226" s="82"/>
      <c r="H226" s="83"/>
      <c r="I226" s="80"/>
      <c r="J226" s="81"/>
      <c r="K226" s="82"/>
      <c r="L226" s="83"/>
      <c r="M226" s="80"/>
      <c r="N226" s="81"/>
      <c r="O226" s="79"/>
      <c r="P226" s="84"/>
      <c r="R226" s="86"/>
    </row>
    <row r="227" s="13" customFormat="true" ht="16.5" hidden="false" customHeight="false" outlineLevel="0" collapsed="false">
      <c r="A227" s="87"/>
      <c r="B227" s="88"/>
      <c r="C227" s="89"/>
      <c r="D227" s="87" t="s">
        <v>534</v>
      </c>
      <c r="E227" s="90" t="s">
        <v>501</v>
      </c>
      <c r="F227" s="91" t="n">
        <f aca="false">TRUNC(F225*6)</f>
        <v>6250</v>
      </c>
      <c r="G227" s="92" t="s">
        <v>501</v>
      </c>
      <c r="H227" s="91" t="n">
        <f aca="false">TRUNC(H225*6)</f>
        <v>4256</v>
      </c>
      <c r="I227" s="90" t="s">
        <v>501</v>
      </c>
      <c r="J227" s="91" t="n">
        <f aca="false">TRUNC(J225*6)</f>
        <v>3344</v>
      </c>
      <c r="K227" s="92" t="s">
        <v>501</v>
      </c>
      <c r="L227" s="91" t="n">
        <f aca="false">TRUNC(L225*6)</f>
        <v>2786</v>
      </c>
      <c r="M227" s="90" t="s">
        <v>501</v>
      </c>
      <c r="N227" s="91" t="n">
        <f aca="false">TRUNC(N225*6)</f>
        <v>2707</v>
      </c>
      <c r="O227" s="94"/>
      <c r="P227" s="95"/>
      <c r="R227" s="96"/>
    </row>
    <row r="228" s="85" customFormat="true" ht="16.5" hidden="false" customHeight="false" outlineLevel="0" collapsed="false">
      <c r="A228" s="77"/>
      <c r="B228" s="78"/>
      <c r="C228" s="79"/>
      <c r="D228" s="79"/>
      <c r="E228" s="80"/>
      <c r="F228" s="81"/>
      <c r="G228" s="81"/>
      <c r="H228" s="81"/>
      <c r="I228" s="81"/>
      <c r="J228" s="81"/>
      <c r="K228" s="81"/>
      <c r="L228" s="81"/>
      <c r="M228" s="81"/>
      <c r="N228" s="81"/>
      <c r="O228" s="79"/>
      <c r="P228" s="84"/>
      <c r="R228" s="86"/>
    </row>
    <row r="229" s="13" customFormat="true" ht="17.25" hidden="false" customHeight="false" outlineLevel="0" collapsed="false">
      <c r="A229" s="114"/>
      <c r="B229" s="115"/>
      <c r="C229" s="116"/>
      <c r="D229" s="117" t="s">
        <v>535</v>
      </c>
      <c r="E229" s="118" t="s">
        <v>501</v>
      </c>
      <c r="F229" s="119" t="n">
        <f aca="false">F227+F189</f>
        <v>261752.55</v>
      </c>
      <c r="G229" s="120" t="s">
        <v>501</v>
      </c>
      <c r="H229" s="119" t="n">
        <f aca="false">H227+H189</f>
        <v>36470.87</v>
      </c>
      <c r="I229" s="118" t="s">
        <v>501</v>
      </c>
      <c r="J229" s="119" t="n">
        <f aca="false">J227+J189</f>
        <v>20156.86</v>
      </c>
      <c r="K229" s="120" t="s">
        <v>501</v>
      </c>
      <c r="L229" s="119" t="n">
        <f aca="false">L227+L189</f>
        <v>27900.32</v>
      </c>
      <c r="M229" s="118" t="s">
        <v>501</v>
      </c>
      <c r="N229" s="119" t="n">
        <f aca="false">N227+N189</f>
        <v>14871.31</v>
      </c>
      <c r="O229" s="94"/>
      <c r="P229" s="95"/>
      <c r="R229" s="96"/>
    </row>
    <row r="230" s="85" customFormat="true" ht="16.5" hidden="false" customHeight="false" outlineLevel="0" collapsed="false">
      <c r="A230" s="77"/>
      <c r="B230" s="78"/>
      <c r="C230" s="79"/>
      <c r="D230" s="79"/>
      <c r="E230" s="80"/>
      <c r="F230" s="81"/>
      <c r="G230" s="82"/>
      <c r="H230" s="83"/>
      <c r="I230" s="80"/>
      <c r="J230" s="81"/>
      <c r="K230" s="82"/>
      <c r="L230" s="83"/>
      <c r="M230" s="80"/>
      <c r="N230" s="81"/>
      <c r="O230" s="79"/>
      <c r="P230" s="84"/>
      <c r="R230" s="86"/>
    </row>
    <row r="231" customFormat="false" ht="20.25" hidden="false" customHeight="false" outlineLevel="0" collapsed="false">
      <c r="A231" s="121" t="s">
        <v>536</v>
      </c>
      <c r="B231" s="1"/>
      <c r="C231" s="1"/>
      <c r="D231" s="1"/>
      <c r="R231" s="33"/>
    </row>
    <row r="232" s="130" customFormat="true" ht="33" hidden="false" customHeight="true" outlineLevel="0" collapsed="false">
      <c r="A232" s="122" t="s">
        <v>537</v>
      </c>
      <c r="B232" s="123" t="s">
        <v>20</v>
      </c>
      <c r="C232" s="124" t="s">
        <v>9</v>
      </c>
      <c r="D232" s="124" t="s">
        <v>10</v>
      </c>
      <c r="E232" s="124" t="s">
        <v>11</v>
      </c>
      <c r="F232" s="124" t="s">
        <v>12</v>
      </c>
      <c r="G232" s="125" t="s">
        <v>13</v>
      </c>
      <c r="H232" s="126" t="s">
        <v>501</v>
      </c>
      <c r="I232" s="127"/>
      <c r="J232" s="128"/>
      <c r="K232" s="127"/>
      <c r="L232" s="128"/>
      <c r="M232" s="129"/>
      <c r="N232" s="59"/>
      <c r="O232" s="59"/>
      <c r="Q232" s="59"/>
    </row>
    <row r="233" s="7" customFormat="true" ht="18" hidden="false" customHeight="false" outlineLevel="0" collapsed="false">
      <c r="A233" s="131" t="s">
        <v>22</v>
      </c>
      <c r="B233" s="132" t="s">
        <v>28</v>
      </c>
      <c r="C233" s="133" t="n">
        <f aca="false">TRUNC(SUMIF($O$15:$O$187,B233,$F$15:$F$187),2)</f>
        <v>7255.44</v>
      </c>
      <c r="D233" s="134" t="n">
        <f aca="false">TRUNC(SUMIF($O$15:$O$187,B233,$H$15:$H$187),2)</f>
        <v>1251.29</v>
      </c>
      <c r="E233" s="135" t="n">
        <f aca="false">TRUNC(SUMIF($O$15:$O$187,B233,$J$15:$J$187),2)</f>
        <v>272.92</v>
      </c>
      <c r="F233" s="136" t="n">
        <f aca="false">TRUNC(SUMIF($O$15:$O$187,B233,$L$15:$L$187),2)</f>
        <v>965.18</v>
      </c>
      <c r="G233" s="135" t="n">
        <f aca="false">TRUNC(SUMIF($O$15:$O$187,B233,$N$15:$N$187),2)</f>
        <v>79.42</v>
      </c>
      <c r="H233" s="137" t="n">
        <f aca="false">SUM(C233:G233)</f>
        <v>9824.25</v>
      </c>
      <c r="I233" s="138"/>
      <c r="J233" s="5"/>
      <c r="K233" s="138"/>
      <c r="L233" s="5"/>
      <c r="M233" s="138"/>
      <c r="N233" s="139"/>
      <c r="O233" s="6"/>
      <c r="P233" s="2"/>
      <c r="R233" s="2"/>
    </row>
    <row r="234" s="7" customFormat="true" ht="18" hidden="false" customHeight="false" outlineLevel="0" collapsed="false">
      <c r="A234" s="140" t="s">
        <v>39</v>
      </c>
      <c r="B234" s="141" t="s">
        <v>45</v>
      </c>
      <c r="C234" s="142" t="n">
        <f aca="false">TRUNC(SUMIF($O$15:$O$187,B234,$F$15:$F$187),2)</f>
        <v>64106.65</v>
      </c>
      <c r="D234" s="143" t="n">
        <f aca="false">TRUNC(SUMIF($O$15:$O$187,B234,$H$15:$H$187),2)</f>
        <v>11773.64</v>
      </c>
      <c r="E234" s="144" t="n">
        <f aca="false">TRUNC(SUMIF($O$15:$O$187,B234,$J$15:$J$187),2)</f>
        <v>3682.72</v>
      </c>
      <c r="F234" s="145" t="n">
        <f aca="false">TRUNC(SUMIF($O$15:$O$187,B234,$L$15:$L$187),2)</f>
        <v>9193.7</v>
      </c>
      <c r="G234" s="144" t="n">
        <f aca="false">TRUNC(SUMIF($O$15:$O$187,B234,$N$15:$N$187),2)</f>
        <v>2033.51</v>
      </c>
      <c r="H234" s="146" t="n">
        <f aca="false">SUM(C234:G234)</f>
        <v>90790.22</v>
      </c>
      <c r="I234" s="138"/>
      <c r="J234" s="5"/>
      <c r="K234" s="138"/>
      <c r="L234" s="5"/>
      <c r="M234" s="138"/>
      <c r="N234" s="139"/>
      <c r="O234" s="6"/>
      <c r="P234" s="2"/>
      <c r="R234" s="2"/>
    </row>
    <row r="235" s="7" customFormat="true" ht="18" hidden="false" customHeight="false" outlineLevel="0" collapsed="false">
      <c r="A235" s="140" t="s">
        <v>196</v>
      </c>
      <c r="B235" s="141" t="s">
        <v>201</v>
      </c>
      <c r="C235" s="142" t="n">
        <f aca="false">TRUNC(SUMIF($O$15:$O$187,B235,$F$15:$F$187),2)</f>
        <v>17597.69</v>
      </c>
      <c r="D235" s="143" t="n">
        <f aca="false">TRUNC(SUMIF($O$15:$O$187,B235,$H$15:$H$187),2)</f>
        <v>2960.75</v>
      </c>
      <c r="E235" s="144" t="n">
        <f aca="false">TRUNC(SUMIF($O$15:$O$187,B235,$J$15:$J$187),2)</f>
        <v>1887.48</v>
      </c>
      <c r="F235" s="145" t="n">
        <f aca="false">TRUNC(SUMIF($O$15:$O$187,B235,$L$15:$L$187),2)</f>
        <v>2231.44</v>
      </c>
      <c r="G235" s="144" t="n">
        <f aca="false">TRUNC(SUMIF($O$15:$O$187,B235,$N$15:$N$187),2)</f>
        <v>1004.52</v>
      </c>
      <c r="H235" s="146" t="n">
        <f aca="false">SUM(C235:G235)</f>
        <v>25681.88</v>
      </c>
      <c r="I235" s="138"/>
      <c r="J235" s="5"/>
      <c r="K235" s="138"/>
      <c r="L235" s="5"/>
      <c r="M235" s="138"/>
      <c r="N235" s="6"/>
      <c r="O235" s="6"/>
      <c r="P235" s="2"/>
      <c r="R235" s="2"/>
    </row>
    <row r="236" s="7" customFormat="true" ht="18" hidden="false" customHeight="false" outlineLevel="0" collapsed="false">
      <c r="A236" s="140" t="s">
        <v>233</v>
      </c>
      <c r="B236" s="141" t="s">
        <v>238</v>
      </c>
      <c r="C236" s="142" t="n">
        <f aca="false">TRUNC(SUMIF($O$15:$O$187,B236,$F$15:$F$187),2)</f>
        <v>11830.33</v>
      </c>
      <c r="D236" s="143" t="n">
        <f aca="false">TRUNC(SUMIF($O$15:$O$187,B236,$H$15:$H$187),2)</f>
        <v>3127.28</v>
      </c>
      <c r="E236" s="144" t="n">
        <f aca="false">TRUNC(SUMIF($O$15:$O$187,B236,$J$15:$J$187),2)</f>
        <v>2036.62</v>
      </c>
      <c r="F236" s="145" t="n">
        <f aca="false">TRUNC(SUMIF($O$15:$O$187,B236,$L$15:$L$187),2)</f>
        <v>2808.34</v>
      </c>
      <c r="G236" s="144" t="n">
        <f aca="false">TRUNC(SUMIF($O$15:$O$187,B236,$N$15:$N$187),2)</f>
        <v>1820.92</v>
      </c>
      <c r="H236" s="146" t="n">
        <f aca="false">SUM(C236:G236)</f>
        <v>21623.49</v>
      </c>
      <c r="I236" s="138"/>
      <c r="J236" s="5"/>
      <c r="K236" s="138"/>
      <c r="L236" s="5"/>
      <c r="M236" s="138"/>
      <c r="N236" s="5"/>
      <c r="O236" s="6"/>
      <c r="P236" s="2"/>
      <c r="R236" s="2"/>
    </row>
    <row r="237" s="7" customFormat="true" ht="18" hidden="false" customHeight="false" outlineLevel="0" collapsed="false">
      <c r="A237" s="140" t="s">
        <v>281</v>
      </c>
      <c r="B237" s="141" t="s">
        <v>287</v>
      </c>
      <c r="C237" s="142" t="n">
        <f aca="false">TRUNC(SUMIF($O$15:$O$187,B237,$F$15:$F$187),2)</f>
        <v>90391.66</v>
      </c>
      <c r="D237" s="143" t="n">
        <f aca="false">TRUNC(SUMIF($O$15:$O$187,B237,$H$15:$H$187),2)</f>
        <v>2315.8</v>
      </c>
      <c r="E237" s="144" t="n">
        <f aca="false">TRUNC(SUMIF($O$15:$O$187,B237,$J$15:$J$187),2)</f>
        <v>1638.08</v>
      </c>
      <c r="F237" s="145" t="n">
        <f aca="false">TRUNC(SUMIF($O$15:$O$187,B237,$L$15:$L$187),2)</f>
        <v>1506.28</v>
      </c>
      <c r="G237" s="144" t="n">
        <f aca="false">TRUNC(SUMIF($O$15:$O$187,B237,$N$15:$N$187),2)</f>
        <v>1241.37</v>
      </c>
      <c r="H237" s="146" t="n">
        <f aca="false">SUM(C237:G237)</f>
        <v>97093.19</v>
      </c>
      <c r="I237" s="138"/>
      <c r="J237" s="5"/>
      <c r="K237" s="138"/>
      <c r="L237" s="5"/>
      <c r="M237" s="138"/>
      <c r="N237" s="6"/>
      <c r="O237" s="6"/>
      <c r="P237" s="2"/>
      <c r="R237" s="2"/>
    </row>
    <row r="238" s="7" customFormat="true" ht="18" hidden="false" customHeight="false" outlineLevel="0" collapsed="false">
      <c r="A238" s="140" t="s">
        <v>318</v>
      </c>
      <c r="B238" s="141" t="s">
        <v>323</v>
      </c>
      <c r="C238" s="142" t="n">
        <f aca="false">TRUNC(SUMIF($O$15:$O$187,B238,$F$15:$F$187),2)</f>
        <v>9221.77</v>
      </c>
      <c r="D238" s="143" t="n">
        <f aca="false">TRUNC(SUMIF($O$15:$O$187,B238,$H$15:$H$187),2)</f>
        <v>1343.64</v>
      </c>
      <c r="E238" s="144" t="n">
        <f aca="false">TRUNC(SUMIF($O$15:$O$187,B238,$J$15:$J$187),2)</f>
        <v>1278.39</v>
      </c>
      <c r="F238" s="145" t="n">
        <f aca="false">TRUNC(SUMIF($O$15:$O$187,B238,$L$15:$L$187),2)</f>
        <v>1324.56</v>
      </c>
      <c r="G238" s="144" t="n">
        <f aca="false">TRUNC(SUMIF($O$15:$O$187,B238,$N$15:$N$187),2)</f>
        <v>1265.49</v>
      </c>
      <c r="H238" s="146" t="n">
        <f aca="false">SUM(C238:G238)</f>
        <v>14433.85</v>
      </c>
      <c r="I238" s="138"/>
      <c r="J238" s="5"/>
      <c r="K238" s="138"/>
      <c r="L238" s="5"/>
      <c r="M238" s="138"/>
      <c r="N238" s="6"/>
      <c r="O238" s="6"/>
      <c r="P238" s="2"/>
      <c r="R238" s="2"/>
    </row>
    <row r="239" s="7" customFormat="true" ht="18" hidden="false" customHeight="false" outlineLevel="0" collapsed="false">
      <c r="A239" s="140" t="s">
        <v>339</v>
      </c>
      <c r="B239" s="141" t="s">
        <v>344</v>
      </c>
      <c r="C239" s="142" t="n">
        <f aca="false">TRUNC(SUMIF($O$15:$O$187,B239,$F$15:$F$187),2)</f>
        <v>6124.08</v>
      </c>
      <c r="D239" s="143" t="n">
        <f aca="false">TRUNC(SUMIF($O$15:$O$187,B239,$H$15:$H$187),2)</f>
        <v>734.26</v>
      </c>
      <c r="E239" s="144" t="n">
        <f aca="false">TRUNC(SUMIF($O$15:$O$187,B239,$J$15:$J$187),2)</f>
        <v>210.54</v>
      </c>
      <c r="F239" s="145" t="n">
        <f aca="false">TRUNC(SUMIF($O$15:$O$187,B239,$L$15:$L$187),2)</f>
        <v>581.11</v>
      </c>
      <c r="G239" s="144" t="n">
        <f aca="false">TRUNC(SUMIF($O$15:$O$187,B239,$N$15:$N$187),2)</f>
        <v>106.96</v>
      </c>
      <c r="H239" s="146" t="n">
        <f aca="false">SUM(C239:G239)</f>
        <v>7756.95</v>
      </c>
      <c r="I239" s="138"/>
      <c r="J239" s="5"/>
      <c r="K239" s="138"/>
      <c r="L239" s="5"/>
      <c r="M239" s="138"/>
      <c r="N239" s="6"/>
      <c r="O239" s="6"/>
      <c r="P239" s="2"/>
      <c r="R239" s="2"/>
    </row>
    <row r="240" s="7" customFormat="true" ht="18" hidden="false" customHeight="false" outlineLevel="0" collapsed="false">
      <c r="A240" s="140" t="s">
        <v>364</v>
      </c>
      <c r="B240" s="141" t="s">
        <v>368</v>
      </c>
      <c r="C240" s="142" t="n">
        <f aca="false">TRUNC(SUMIF($O$15:$O$187,B240,$F$15:$F$187),2)</f>
        <v>240.84</v>
      </c>
      <c r="D240" s="143" t="n">
        <f aca="false">TRUNC(SUMIF($O$15:$O$187,B240,$H$15:$H$187),2)</f>
        <v>41.53</v>
      </c>
      <c r="E240" s="144" t="n">
        <f aca="false">TRUNC(SUMIF($O$15:$O$187,B240,$J$15:$J$187),2)</f>
        <v>9.05</v>
      </c>
      <c r="F240" s="145" t="n">
        <f aca="false">TRUNC(SUMIF($O$15:$O$187,B240,$L$15:$L$187),2)</f>
        <v>32.03</v>
      </c>
      <c r="G240" s="144" t="n">
        <f aca="false">TRUNC(SUMIF($O$15:$O$187,B240,$N$15:$N$187),2)</f>
        <v>2.63</v>
      </c>
      <c r="H240" s="146" t="n">
        <f aca="false">SUM(C240:G240)</f>
        <v>326.08</v>
      </c>
      <c r="I240" s="138"/>
      <c r="J240" s="5"/>
      <c r="K240" s="138"/>
      <c r="L240" s="5"/>
      <c r="M240" s="138"/>
      <c r="N240" s="6"/>
      <c r="O240" s="6"/>
      <c r="P240" s="2"/>
      <c r="R240" s="2"/>
    </row>
    <row r="241" s="7" customFormat="true" ht="18" hidden="false" customHeight="false" outlineLevel="0" collapsed="false">
      <c r="A241" s="140" t="s">
        <v>373</v>
      </c>
      <c r="B241" s="141" t="s">
        <v>378</v>
      </c>
      <c r="C241" s="142" t="n">
        <f aca="false">TRUNC(SUMIF($O$15:$O$187,B241,$F$15:$F$187),2)</f>
        <v>306</v>
      </c>
      <c r="D241" s="143" t="n">
        <f aca="false">TRUNC(SUMIF($O$15:$O$187,B241,$H$15:$H$187),2)</f>
        <v>101.98</v>
      </c>
      <c r="E241" s="144" t="n">
        <f aca="false">TRUNC(SUMIF($O$15:$O$187,B241,$J$15:$J$187),2)</f>
        <v>101.98</v>
      </c>
      <c r="F241" s="145" t="n">
        <f aca="false">TRUNC(SUMIF($O$15:$O$187,B241,$L$15:$L$187),2)</f>
        <v>101.98</v>
      </c>
      <c r="G241" s="144" t="n">
        <f aca="false">TRUNC(SUMIF($O$15:$O$187,B241,$N$15:$N$187),2)</f>
        <v>101.98</v>
      </c>
      <c r="H241" s="146" t="n">
        <f aca="false">SUM(C241:G241)</f>
        <v>713.92</v>
      </c>
      <c r="I241" s="138"/>
      <c r="J241" s="5"/>
      <c r="K241" s="138"/>
      <c r="L241" s="5"/>
      <c r="M241" s="138"/>
      <c r="N241" s="6"/>
      <c r="O241" s="6"/>
      <c r="P241" s="2"/>
      <c r="R241" s="2"/>
    </row>
    <row r="242" s="7" customFormat="true" ht="18" hidden="false" customHeight="false" outlineLevel="0" collapsed="false">
      <c r="A242" s="140" t="s">
        <v>385</v>
      </c>
      <c r="B242" s="141" t="s">
        <v>390</v>
      </c>
      <c r="C242" s="142" t="n">
        <f aca="false">TRUNC(SUMIF($O$15:$O$187,B242,$F$15:$F$187),2)</f>
        <v>8176.07</v>
      </c>
      <c r="D242" s="143" t="n">
        <f aca="false">TRUNC(SUMIF($O$15:$O$187,B242,$H$15:$H$187),2)</f>
        <v>1942.58</v>
      </c>
      <c r="E242" s="144" t="n">
        <f aca="false">TRUNC(SUMIF($O$15:$O$187,B242,$J$15:$J$187),2)</f>
        <v>1744.56</v>
      </c>
      <c r="F242" s="145" t="n">
        <f aca="false">TRUNC(SUMIF($O$15:$O$187,B242,$L$15:$L$187),2)</f>
        <v>1884.67</v>
      </c>
      <c r="G242" s="144" t="n">
        <f aca="false">TRUNC(SUMIF($O$15:$O$187,B242,$N$15:$N$187),2)</f>
        <v>1705.4</v>
      </c>
      <c r="H242" s="146" t="n">
        <f aca="false">SUM(C242:G242)</f>
        <v>15453.28</v>
      </c>
      <c r="I242" s="138"/>
      <c r="J242" s="5"/>
      <c r="K242" s="138"/>
      <c r="L242" s="5"/>
      <c r="M242" s="138"/>
      <c r="N242" s="6"/>
      <c r="O242" s="6"/>
      <c r="P242" s="2"/>
      <c r="R242" s="2"/>
    </row>
    <row r="243" s="7" customFormat="true" ht="18" hidden="false" customHeight="false" outlineLevel="0" collapsed="false">
      <c r="A243" s="140" t="s">
        <v>415</v>
      </c>
      <c r="B243" s="141" t="s">
        <v>420</v>
      </c>
      <c r="C243" s="142" t="n">
        <f aca="false">TRUNC(SUMIF($O$15:$O$187,B243,$F$15:$F$187),2)</f>
        <v>4422.06</v>
      </c>
      <c r="D243" s="143" t="n">
        <f aca="false">TRUNC(SUMIF($O$15:$O$187,B243,$H$15:$H$187),2)</f>
        <v>533.99</v>
      </c>
      <c r="E243" s="144" t="n">
        <f aca="false">TRUNC(SUMIF($O$15:$O$187,B243,$J$15:$J$187),2)</f>
        <v>247.69</v>
      </c>
      <c r="F243" s="145" t="n">
        <f aca="false">TRUNC(SUMIF($O$15:$O$187,B243,$L$15:$L$187),2)</f>
        <v>247.69</v>
      </c>
      <c r="G243" s="144" t="n">
        <f aca="false">TRUNC(SUMIF($O$15:$O$187,B243,$N$15:$N$187),2)</f>
        <v>247.69</v>
      </c>
      <c r="H243" s="146" t="n">
        <f aca="false">SUM(C243:G243)</f>
        <v>5699.12</v>
      </c>
      <c r="I243" s="138"/>
      <c r="J243" s="5"/>
      <c r="K243" s="138"/>
      <c r="L243" s="5"/>
      <c r="M243" s="138"/>
      <c r="N243" s="6"/>
      <c r="O243" s="6"/>
      <c r="P243" s="2"/>
      <c r="R243" s="2"/>
    </row>
    <row r="244" s="7" customFormat="true" ht="18" hidden="false" customHeight="false" outlineLevel="0" collapsed="false">
      <c r="A244" s="140" t="s">
        <v>435</v>
      </c>
      <c r="B244" s="141" t="s">
        <v>440</v>
      </c>
      <c r="C244" s="142" t="n">
        <f aca="false">TRUNC(SUMIF($O$15:$O$187,B244,$F$15:$F$187),2)</f>
        <v>2498</v>
      </c>
      <c r="D244" s="143" t="n">
        <f aca="false">TRUNC(SUMIF($O$15:$O$187,B244,$H$15:$H$187),2)</f>
        <v>309.32</v>
      </c>
      <c r="E244" s="144" t="n">
        <f aca="false">TRUNC(SUMIF($O$15:$O$187,B244,$J$15:$J$187),2)</f>
        <v>309.32</v>
      </c>
      <c r="F244" s="145" t="n">
        <f aca="false">TRUNC(SUMIF($O$15:$O$187,B244,$L$15:$L$187),2)</f>
        <v>309.32</v>
      </c>
      <c r="G244" s="144" t="n">
        <f aca="false">TRUNC(SUMIF($O$15:$O$187,B244,$N$15:$N$187),2)</f>
        <v>309.32</v>
      </c>
      <c r="H244" s="146" t="n">
        <f aca="false">SUM(C244:G244)</f>
        <v>3735.28</v>
      </c>
      <c r="I244" s="138"/>
      <c r="J244" s="5"/>
      <c r="K244" s="138"/>
      <c r="L244" s="5"/>
      <c r="M244" s="138"/>
      <c r="N244" s="6"/>
      <c r="O244" s="6"/>
      <c r="P244" s="2"/>
      <c r="R244" s="2"/>
    </row>
    <row r="245" s="7" customFormat="true" ht="18" hidden="false" customHeight="false" outlineLevel="0" collapsed="false">
      <c r="A245" s="140" t="s">
        <v>444</v>
      </c>
      <c r="B245" s="141" t="s">
        <v>449</v>
      </c>
      <c r="C245" s="142" t="n">
        <f aca="false">TRUNC(SUMIF($O$15:$O$187,B245,$F$15:$F$187),2)</f>
        <v>22258.79</v>
      </c>
      <c r="D245" s="143" t="n">
        <f aca="false">TRUNC(SUMIF($O$15:$O$187,B245,$H$15:$H$187),2)</f>
        <v>2843.7</v>
      </c>
      <c r="E245" s="144" t="n">
        <f aca="false">TRUNC(SUMIF($O$15:$O$187,B245,$J$15:$J$187),2)</f>
        <v>687.39</v>
      </c>
      <c r="F245" s="145" t="n">
        <f aca="false">TRUNC(SUMIF($O$15:$O$187,B245,$L$15:$L$187),2)</f>
        <v>2213.5</v>
      </c>
      <c r="G245" s="144" t="n">
        <f aca="false">TRUNC(SUMIF($O$15:$O$187,B245,$N$15:$N$187),2)</f>
        <v>262.89</v>
      </c>
      <c r="H245" s="146" t="n">
        <f aca="false">SUM(C245:G245)</f>
        <v>28266.27</v>
      </c>
      <c r="I245" s="138"/>
      <c r="J245" s="5"/>
      <c r="K245" s="138"/>
      <c r="L245" s="5"/>
      <c r="M245" s="138"/>
      <c r="N245" s="6"/>
      <c r="O245" s="6"/>
      <c r="P245" s="2"/>
      <c r="R245" s="2"/>
    </row>
    <row r="246" s="7" customFormat="true" ht="18" hidden="false" customHeight="false" outlineLevel="0" collapsed="false">
      <c r="A246" s="140" t="s">
        <v>490</v>
      </c>
      <c r="B246" s="141" t="s">
        <v>495</v>
      </c>
      <c r="C246" s="142" t="n">
        <f aca="false">TRUNC(SUMIF($O$15:$O$187,B246,$F$15:$F$187),2)</f>
        <v>2182.7</v>
      </c>
      <c r="D246" s="143" t="n">
        <f aca="false">TRUNC(SUMIF($O$15:$O$187,B246,$H$15:$H$187),2)</f>
        <v>541.11</v>
      </c>
      <c r="E246" s="144" t="n">
        <f aca="false">TRUNC(SUMIF($O$15:$O$187,B246,$J$15:$J$187),2)</f>
        <v>504.01</v>
      </c>
      <c r="F246" s="145" t="n">
        <f aca="false">TRUNC(SUMIF($O$15:$O$187,B246,$L$15:$L$187),2)</f>
        <v>508.34</v>
      </c>
      <c r="G246" s="144" t="n">
        <f aca="false">TRUNC(SUMIF($O$15:$O$187,B246,$N$15:$N$187),2)</f>
        <v>650.18</v>
      </c>
      <c r="H246" s="146" t="n">
        <f aca="false">SUM(C246:G246)</f>
        <v>4386.34</v>
      </c>
      <c r="I246" s="138"/>
      <c r="J246" s="147"/>
      <c r="K246" s="148"/>
      <c r="L246" s="5"/>
      <c r="M246" s="138"/>
      <c r="N246" s="6"/>
      <c r="O246" s="6"/>
      <c r="P246" s="2"/>
      <c r="R246" s="2"/>
    </row>
    <row r="247" s="7" customFormat="true" ht="18" hidden="false" customHeight="false" outlineLevel="0" collapsed="false">
      <c r="A247" s="140" t="s">
        <v>496</v>
      </c>
      <c r="B247" s="141" t="s">
        <v>499</v>
      </c>
      <c r="C247" s="142" t="n">
        <f aca="false">TRUNC(SUMIF($O$15:$O$187,B247,$F$15:$F$187),2)</f>
        <v>8890.47</v>
      </c>
      <c r="D247" s="143" t="n">
        <f aca="false">TRUNC(SUMIF($O$15:$O$187,B247,$H$15:$H$187),2)</f>
        <v>2394</v>
      </c>
      <c r="E247" s="144" t="n">
        <f aca="false">TRUNC(SUMIF($O$15:$O$187,B247,$J$15:$J$187),2)</f>
        <v>2202.11</v>
      </c>
      <c r="F247" s="145" t="n">
        <f aca="false">TRUNC(SUMIF($O$15:$O$187,B247,$L$15:$L$187),2)</f>
        <v>1206.18</v>
      </c>
      <c r="G247" s="144" t="n">
        <f aca="false">TRUNC(SUMIF($O$15:$O$187,B247,$N$15:$N$187),2)</f>
        <v>1332.03</v>
      </c>
      <c r="H247" s="146" t="n">
        <f aca="false">SUM(C247:G247)</f>
        <v>16024.79</v>
      </c>
      <c r="I247" s="138"/>
      <c r="J247" s="147"/>
      <c r="K247" s="148"/>
      <c r="L247" s="5"/>
      <c r="M247" s="138"/>
      <c r="N247" s="6"/>
      <c r="O247" s="6"/>
      <c r="P247" s="2"/>
      <c r="R247" s="2"/>
    </row>
    <row r="248" s="7" customFormat="true" ht="18.75" hidden="false" customHeight="false" outlineLevel="0" collapsed="false">
      <c r="A248" s="149" t="s">
        <v>538</v>
      </c>
      <c r="B248" s="141" t="s">
        <v>539</v>
      </c>
      <c r="C248" s="142" t="n">
        <f aca="false">F227</f>
        <v>6250</v>
      </c>
      <c r="D248" s="143" t="n">
        <f aca="false">H227</f>
        <v>4256</v>
      </c>
      <c r="E248" s="144" t="n">
        <f aca="false">J227</f>
        <v>3344</v>
      </c>
      <c r="F248" s="145" t="n">
        <f aca="false">L227</f>
        <v>2786</v>
      </c>
      <c r="G248" s="144" t="n">
        <f aca="false">N227</f>
        <v>2707</v>
      </c>
      <c r="H248" s="146" t="n">
        <f aca="false">SUM(C248:G248)</f>
        <v>19343</v>
      </c>
      <c r="I248" s="138"/>
      <c r="J248" s="147"/>
      <c r="K248" s="148"/>
      <c r="L248" s="5"/>
      <c r="M248" s="138"/>
      <c r="N248" s="6"/>
      <c r="O248" s="6"/>
      <c r="P248" s="2"/>
      <c r="R248" s="2"/>
    </row>
    <row r="249" customFormat="false" ht="16.5" hidden="false" customHeight="false" outlineLevel="0" collapsed="false">
      <c r="B249" s="150" t="s">
        <v>540</v>
      </c>
      <c r="C249" s="151" t="n">
        <f aca="false">SUM(C233:C248)</f>
        <v>261752.55</v>
      </c>
      <c r="D249" s="151" t="n">
        <f aca="false">SUM(D233:D248)</f>
        <v>36470.87</v>
      </c>
      <c r="E249" s="151" t="n">
        <f aca="false">SUM(E233:E248)</f>
        <v>20156.86</v>
      </c>
      <c r="F249" s="151" t="n">
        <f aca="false">SUM(F233:F248)</f>
        <v>27900.32</v>
      </c>
      <c r="G249" s="152" t="n">
        <f aca="false">SUM(G233:G248)</f>
        <v>14871.31</v>
      </c>
      <c r="H249" s="153" t="n">
        <f aca="false">SUM(H233:H248)</f>
        <v>361151.91</v>
      </c>
      <c r="I249" s="154"/>
      <c r="J249" s="155"/>
      <c r="L249" s="147"/>
      <c r="M249" s="138"/>
      <c r="N249" s="6"/>
      <c r="P249" s="2"/>
      <c r="Q249" s="33"/>
      <c r="R249" s="2"/>
    </row>
    <row r="250" customFormat="false" ht="16.5" hidden="false" customHeight="false" outlineLevel="0" collapsed="false">
      <c r="B250" s="1"/>
      <c r="C250" s="147"/>
      <c r="D250" s="147"/>
      <c r="E250" s="147"/>
      <c r="F250" s="147"/>
      <c r="G250" s="147"/>
      <c r="H250" s="156"/>
      <c r="I250" s="147"/>
      <c r="L250" s="147"/>
      <c r="M250" s="138"/>
      <c r="N250" s="6"/>
      <c r="P250" s="2"/>
      <c r="Q250" s="157"/>
      <c r="R250" s="2"/>
    </row>
    <row r="251" customFormat="false" ht="17.25" hidden="false" customHeight="false" outlineLevel="0" collapsed="false">
      <c r="B251" s="150" t="s">
        <v>541</v>
      </c>
      <c r="C251" s="151" t="n">
        <f aca="false">TRUNC(C249-(C249*($I$251)),2)</f>
        <v>261752.55</v>
      </c>
      <c r="D251" s="151" t="n">
        <f aca="false">TRUNC(D249-(D249*($I$251)),2)</f>
        <v>36470.87</v>
      </c>
      <c r="E251" s="151" t="n">
        <f aca="false">TRUNC(E249-(E249*($I$251)),2)</f>
        <v>20156.86</v>
      </c>
      <c r="F251" s="151" t="n">
        <f aca="false">TRUNC(F249-(F249*($I$251)),2)</f>
        <v>27900.32</v>
      </c>
      <c r="G251" s="151" t="n">
        <f aca="false">TRUNC(G249-(G249*($I$251)),2)</f>
        <v>14871.31</v>
      </c>
      <c r="H251" s="158" t="n">
        <f aca="false">SUM(C251:G251)</f>
        <v>361151.91</v>
      </c>
      <c r="I251" s="159"/>
      <c r="J251" s="160" t="s">
        <v>542</v>
      </c>
      <c r="R251" s="33"/>
    </row>
    <row r="252" customFormat="false" ht="16.5" hidden="false" customHeight="false" outlineLevel="0" collapsed="false">
      <c r="B252" s="1"/>
      <c r="C252" s="147"/>
      <c r="D252" s="147"/>
      <c r="E252" s="147"/>
      <c r="F252" s="147"/>
      <c r="G252" s="147"/>
      <c r="H252" s="156"/>
      <c r="I252" s="147"/>
      <c r="L252" s="147"/>
      <c r="M252" s="138"/>
      <c r="N252" s="6"/>
      <c r="P252" s="2"/>
      <c r="Q252" s="157"/>
      <c r="R252" s="2"/>
    </row>
    <row r="253" customFormat="false" ht="17.25" hidden="false" customHeight="false" outlineLevel="0" collapsed="false">
      <c r="B253" s="150" t="s">
        <v>543</v>
      </c>
      <c r="C253" s="151" t="n">
        <f aca="false">TRUNC(C251*(1+$I$253),2)</f>
        <v>261752.55</v>
      </c>
      <c r="D253" s="151" t="n">
        <f aca="false">TRUNC(D251*(1+$I$253),2)</f>
        <v>36470.87</v>
      </c>
      <c r="E253" s="151" t="n">
        <f aca="false">TRUNC(E251*(1+$I$253),2)</f>
        <v>20156.86</v>
      </c>
      <c r="F253" s="151" t="n">
        <f aca="false">TRUNC(F251*(1+$I$253),2)</f>
        <v>27900.32</v>
      </c>
      <c r="G253" s="151" t="n">
        <f aca="false">TRUNC(G251*(1+$I$253),2)</f>
        <v>14871.31</v>
      </c>
      <c r="H253" s="158" t="n">
        <f aca="false">SUM(C253:G253)</f>
        <v>361151.91</v>
      </c>
      <c r="I253" s="159"/>
      <c r="J253" s="160" t="s">
        <v>544</v>
      </c>
      <c r="R253" s="33"/>
    </row>
    <row r="254" customFormat="false" ht="15" hidden="false" customHeight="false" outlineLevel="0" collapsed="false">
      <c r="B254" s="1"/>
      <c r="C254" s="1"/>
      <c r="D254" s="1"/>
      <c r="R254" s="33"/>
    </row>
    <row r="255" customFormat="false" ht="15" hidden="false" customHeight="false" outlineLevel="0" collapsed="false">
      <c r="B255" s="1"/>
      <c r="C255" s="155"/>
      <c r="D255" s="155"/>
      <c r="E255" s="155"/>
      <c r="F255" s="155"/>
      <c r="G255" s="155"/>
      <c r="R255" s="33"/>
    </row>
    <row r="256" customFormat="false" ht="15" hidden="false" customHeight="false" outlineLevel="0" collapsed="false">
      <c r="B256" s="1"/>
      <c r="C256" s="155"/>
      <c r="D256" s="155"/>
      <c r="E256" s="155"/>
      <c r="F256" s="155"/>
      <c r="G256" s="155"/>
      <c r="R256" s="33"/>
    </row>
    <row r="257" customFormat="false" ht="15" hidden="false" customHeight="false" outlineLevel="0" collapsed="false">
      <c r="B257" s="1"/>
      <c r="C257" s="155"/>
      <c r="D257" s="155"/>
      <c r="E257" s="155"/>
      <c r="F257" s="155"/>
      <c r="G257" s="155"/>
      <c r="R257" s="33"/>
    </row>
    <row r="258" customFormat="false" ht="15" hidden="false" customHeight="false" outlineLevel="0" collapsed="false">
      <c r="B258" s="1"/>
      <c r="C258" s="155"/>
      <c r="D258" s="155"/>
      <c r="E258" s="155"/>
      <c r="F258" s="155"/>
      <c r="G258" s="155"/>
      <c r="R258" s="33"/>
    </row>
    <row r="259" customFormat="false" ht="15" hidden="false" customHeight="false" outlineLevel="0" collapsed="false">
      <c r="B259" s="1"/>
      <c r="C259" s="155"/>
      <c r="D259" s="155"/>
      <c r="E259" s="155"/>
      <c r="F259" s="155"/>
      <c r="G259" s="155"/>
      <c r="R259" s="33"/>
    </row>
    <row r="260" customFormat="false" ht="15" hidden="false" customHeight="false" outlineLevel="0" collapsed="false">
      <c r="B260" s="1"/>
      <c r="C260" s="155"/>
      <c r="D260" s="155"/>
      <c r="E260" s="155"/>
      <c r="F260" s="155"/>
      <c r="G260" s="155"/>
      <c r="H260" s="155"/>
      <c r="R260" s="33"/>
    </row>
    <row r="261" customFormat="false" ht="15" hidden="false" customHeight="false" outlineLevel="0" collapsed="false">
      <c r="B261" s="1"/>
      <c r="C261" s="155"/>
      <c r="D261" s="155"/>
      <c r="E261" s="155"/>
      <c r="F261" s="155"/>
      <c r="G261" s="155"/>
      <c r="H261" s="155"/>
      <c r="R261" s="33"/>
    </row>
    <row r="262" customFormat="false" ht="15" hidden="false" customHeight="false" outlineLevel="0" collapsed="false">
      <c r="B262" s="1"/>
      <c r="C262" s="1"/>
      <c r="D262" s="1"/>
      <c r="R262" s="33"/>
    </row>
    <row r="263" customFormat="false" ht="15" hidden="false" customHeight="false" outlineLevel="0" collapsed="false">
      <c r="B263" s="1"/>
      <c r="C263" s="1"/>
      <c r="D263" s="1"/>
      <c r="R263" s="33"/>
    </row>
    <row r="264" customFormat="false" ht="15" hidden="false" customHeight="false" outlineLevel="0" collapsed="false">
      <c r="B264" s="1"/>
      <c r="C264" s="1"/>
      <c r="D264" s="1"/>
      <c r="R264" s="33"/>
    </row>
    <row r="265" customFormat="false" ht="15" hidden="false" customHeight="false" outlineLevel="0" collapsed="false">
      <c r="B265" s="1"/>
      <c r="C265" s="1"/>
      <c r="D265" s="1"/>
      <c r="R265" s="33"/>
    </row>
    <row r="266" customFormat="false" ht="15" hidden="false" customHeight="false" outlineLevel="0" collapsed="false">
      <c r="B266" s="1"/>
      <c r="C266" s="1"/>
      <c r="D266" s="1"/>
      <c r="R266" s="33"/>
    </row>
    <row r="267" customFormat="false" ht="15" hidden="false" customHeight="false" outlineLevel="0" collapsed="false">
      <c r="B267" s="1"/>
      <c r="C267" s="1"/>
      <c r="D267" s="1"/>
      <c r="R267" s="33"/>
    </row>
    <row r="268" customFormat="false" ht="15" hidden="false" customHeight="false" outlineLevel="0" collapsed="false">
      <c r="B268" s="1"/>
      <c r="C268" s="1"/>
      <c r="D268" s="1"/>
      <c r="R268" s="33"/>
    </row>
    <row r="269" customFormat="false" ht="15" hidden="false" customHeight="false" outlineLevel="0" collapsed="false">
      <c r="B269" s="1"/>
      <c r="C269" s="1"/>
      <c r="D269" s="1"/>
      <c r="R269" s="33"/>
    </row>
    <row r="270" customFormat="false" ht="15" hidden="false" customHeight="false" outlineLevel="0" collapsed="false">
      <c r="B270" s="1"/>
      <c r="C270" s="1"/>
      <c r="D270" s="1"/>
      <c r="R270" s="33"/>
    </row>
    <row r="271" customFormat="false" ht="15" hidden="false" customHeight="false" outlineLevel="0" collapsed="false">
      <c r="B271" s="1"/>
      <c r="C271" s="1"/>
      <c r="D271" s="1"/>
      <c r="R271" s="33"/>
    </row>
    <row r="272" customFormat="false" ht="15" hidden="false" customHeight="false" outlineLevel="0" collapsed="false">
      <c r="B272" s="1"/>
      <c r="C272" s="1"/>
      <c r="D272" s="1"/>
      <c r="R272" s="33"/>
    </row>
    <row r="273" customFormat="false" ht="15" hidden="false" customHeight="false" outlineLevel="0" collapsed="false">
      <c r="B273" s="1"/>
      <c r="C273" s="1"/>
      <c r="D273" s="1"/>
      <c r="R273" s="33"/>
    </row>
    <row r="274" customFormat="false" ht="15" hidden="false" customHeight="false" outlineLevel="0" collapsed="false">
      <c r="B274" s="1"/>
      <c r="C274" s="1"/>
      <c r="D274" s="1"/>
      <c r="R274" s="33"/>
    </row>
    <row r="275" customFormat="false" ht="15" hidden="false" customHeight="false" outlineLevel="0" collapsed="false">
      <c r="B275" s="1"/>
      <c r="C275" s="1"/>
      <c r="D275" s="1"/>
      <c r="R275" s="33"/>
    </row>
    <row r="276" customFormat="false" ht="15" hidden="false" customHeight="false" outlineLevel="0" collapsed="false">
      <c r="B276" s="1"/>
      <c r="C276" s="1"/>
      <c r="D276" s="1"/>
      <c r="R276" s="33"/>
    </row>
    <row r="277" customFormat="false" ht="15" hidden="false" customHeight="false" outlineLevel="0" collapsed="false">
      <c r="B277" s="1"/>
      <c r="C277" s="1"/>
      <c r="D277" s="1"/>
      <c r="R277" s="33"/>
    </row>
    <row r="278" customFormat="false" ht="15" hidden="false" customHeight="false" outlineLevel="0" collapsed="false">
      <c r="B278" s="1"/>
      <c r="C278" s="1"/>
      <c r="D278" s="1"/>
      <c r="R278" s="33"/>
    </row>
    <row r="279" customFormat="false" ht="15" hidden="false" customHeight="false" outlineLevel="0" collapsed="false">
      <c r="B279" s="1"/>
      <c r="C279" s="1"/>
      <c r="D279" s="1"/>
      <c r="R279" s="33"/>
    </row>
    <row r="280" customFormat="false" ht="15" hidden="false" customHeight="false" outlineLevel="0" collapsed="false">
      <c r="B280" s="1"/>
      <c r="C280" s="1"/>
      <c r="D280" s="1"/>
      <c r="R280" s="33"/>
    </row>
    <row r="281" customFormat="false" ht="15" hidden="false" customHeight="false" outlineLevel="0" collapsed="false">
      <c r="B281" s="1"/>
      <c r="C281" s="1"/>
      <c r="D281" s="1"/>
      <c r="R281" s="33"/>
    </row>
    <row r="282" customFormat="false" ht="15" hidden="false" customHeight="false" outlineLevel="0" collapsed="false">
      <c r="B282" s="1"/>
      <c r="C282" s="1"/>
      <c r="D282" s="1"/>
      <c r="R282" s="33"/>
    </row>
    <row r="283" customFormat="false" ht="15" hidden="false" customHeight="false" outlineLevel="0" collapsed="false">
      <c r="B283" s="1"/>
      <c r="C283" s="1"/>
      <c r="D283" s="1"/>
      <c r="R283" s="33"/>
    </row>
    <row r="284" customFormat="false" ht="15" hidden="false" customHeight="false" outlineLevel="0" collapsed="false">
      <c r="B284" s="1"/>
      <c r="C284" s="1"/>
      <c r="D284" s="1"/>
      <c r="R284" s="33"/>
    </row>
    <row r="285" customFormat="false" ht="15" hidden="false" customHeight="false" outlineLevel="0" collapsed="false">
      <c r="B285" s="1"/>
      <c r="C285" s="1"/>
      <c r="D285" s="1"/>
      <c r="R285" s="33"/>
    </row>
    <row r="286" customFormat="false" ht="15" hidden="false" customHeight="false" outlineLevel="0" collapsed="false">
      <c r="B286" s="1"/>
      <c r="C286" s="1"/>
      <c r="D286" s="1"/>
      <c r="R286" s="33"/>
    </row>
    <row r="287" customFormat="false" ht="15" hidden="false" customHeight="false" outlineLevel="0" collapsed="false">
      <c r="B287" s="1"/>
      <c r="C287" s="1"/>
      <c r="D287" s="1"/>
      <c r="R287" s="33"/>
    </row>
    <row r="288" customFormat="false" ht="15" hidden="false" customHeight="false" outlineLevel="0" collapsed="false">
      <c r="B288" s="1"/>
      <c r="C288" s="1"/>
      <c r="D288" s="1"/>
      <c r="R288" s="33"/>
    </row>
    <row r="289" customFormat="false" ht="15" hidden="false" customHeight="false" outlineLevel="0" collapsed="false">
      <c r="B289" s="1"/>
      <c r="C289" s="1"/>
      <c r="D289" s="1"/>
      <c r="R289" s="33"/>
    </row>
    <row r="290" customFormat="false" ht="15" hidden="false" customHeight="false" outlineLevel="0" collapsed="false">
      <c r="B290" s="1"/>
      <c r="C290" s="1"/>
      <c r="D290" s="1"/>
      <c r="R290" s="33"/>
    </row>
    <row r="291" customFormat="false" ht="15" hidden="false" customHeight="false" outlineLevel="0" collapsed="false">
      <c r="B291" s="1"/>
      <c r="C291" s="1"/>
      <c r="D291" s="1"/>
      <c r="R291" s="33"/>
    </row>
    <row r="292" customFormat="false" ht="15" hidden="false" customHeight="false" outlineLevel="0" collapsed="false">
      <c r="B292" s="1"/>
      <c r="C292" s="1"/>
      <c r="D292" s="1"/>
      <c r="R292" s="33"/>
    </row>
    <row r="293" customFormat="false" ht="15" hidden="false" customHeight="false" outlineLevel="0" collapsed="false">
      <c r="B293" s="1"/>
      <c r="C293" s="1"/>
      <c r="D293" s="1"/>
      <c r="R293" s="33"/>
    </row>
    <row r="294" customFormat="false" ht="15" hidden="false" customHeight="false" outlineLevel="0" collapsed="false">
      <c r="B294" s="1"/>
      <c r="C294" s="1"/>
      <c r="D294" s="1"/>
      <c r="R294" s="33"/>
    </row>
    <row r="295" customFormat="false" ht="15" hidden="false" customHeight="false" outlineLevel="0" collapsed="false">
      <c r="B295" s="1"/>
      <c r="C295" s="1"/>
      <c r="D295" s="1"/>
      <c r="R295" s="33"/>
    </row>
    <row r="296" customFormat="false" ht="15" hidden="false" customHeight="false" outlineLevel="0" collapsed="false">
      <c r="B296" s="1"/>
      <c r="C296" s="1"/>
      <c r="D296" s="1"/>
      <c r="R296" s="33"/>
    </row>
    <row r="297" customFormat="false" ht="15" hidden="false" customHeight="false" outlineLevel="0" collapsed="false">
      <c r="B297" s="1"/>
      <c r="C297" s="1"/>
      <c r="D297" s="1"/>
      <c r="R297" s="33"/>
    </row>
    <row r="298" customFormat="false" ht="15" hidden="false" customHeight="false" outlineLevel="0" collapsed="false">
      <c r="B298" s="1"/>
      <c r="C298" s="1"/>
      <c r="D298" s="1"/>
      <c r="R298" s="33"/>
    </row>
    <row r="299" customFormat="false" ht="15" hidden="false" customHeight="false" outlineLevel="0" collapsed="false">
      <c r="B299" s="1"/>
      <c r="C299" s="1"/>
      <c r="D299" s="1"/>
      <c r="R299" s="33"/>
    </row>
    <row r="300" customFormat="false" ht="15" hidden="false" customHeight="false" outlineLevel="0" collapsed="false">
      <c r="B300" s="1"/>
      <c r="C300" s="1"/>
      <c r="D300" s="1"/>
      <c r="R300" s="33"/>
    </row>
    <row r="301" customFormat="false" ht="15" hidden="false" customHeight="false" outlineLevel="0" collapsed="false">
      <c r="B301" s="1"/>
      <c r="C301" s="1"/>
      <c r="D301" s="1"/>
      <c r="R301" s="33"/>
    </row>
    <row r="302" customFormat="false" ht="15" hidden="false" customHeight="false" outlineLevel="0" collapsed="false">
      <c r="B302" s="1"/>
      <c r="C302" s="1"/>
      <c r="D302" s="1"/>
      <c r="R302" s="33"/>
    </row>
    <row r="303" customFormat="false" ht="15" hidden="false" customHeight="false" outlineLevel="0" collapsed="false">
      <c r="B303" s="1"/>
      <c r="C303" s="1"/>
      <c r="D303" s="1"/>
      <c r="R303" s="33"/>
    </row>
    <row r="304" customFormat="false" ht="15" hidden="false" customHeight="false" outlineLevel="0" collapsed="false">
      <c r="B304" s="1"/>
      <c r="C304" s="1"/>
      <c r="D304" s="1"/>
      <c r="R304" s="33"/>
    </row>
    <row r="305" customFormat="false" ht="15" hidden="false" customHeight="false" outlineLevel="0" collapsed="false">
      <c r="B305" s="1"/>
      <c r="C305" s="1"/>
      <c r="D305" s="1"/>
      <c r="R305" s="33"/>
    </row>
    <row r="306" customFormat="false" ht="15" hidden="false" customHeight="false" outlineLevel="0" collapsed="false">
      <c r="B306" s="1"/>
      <c r="C306" s="1"/>
      <c r="D306" s="1"/>
      <c r="R306" s="33"/>
    </row>
    <row r="307" customFormat="false" ht="15" hidden="false" customHeight="false" outlineLevel="0" collapsed="false">
      <c r="B307" s="1"/>
      <c r="C307" s="1"/>
      <c r="D307" s="1"/>
      <c r="R307" s="33"/>
    </row>
    <row r="308" customFormat="false" ht="15" hidden="false" customHeight="false" outlineLevel="0" collapsed="false">
      <c r="B308" s="1"/>
      <c r="C308" s="1"/>
      <c r="D308" s="1"/>
      <c r="R308" s="33"/>
    </row>
    <row r="309" customFormat="false" ht="15" hidden="false" customHeight="false" outlineLevel="0" collapsed="false">
      <c r="B309" s="1"/>
      <c r="C309" s="1"/>
      <c r="D309" s="1"/>
      <c r="R309" s="33"/>
    </row>
    <row r="310" customFormat="false" ht="15" hidden="false" customHeight="false" outlineLevel="0" collapsed="false">
      <c r="B310" s="1"/>
      <c r="C310" s="1"/>
      <c r="D310" s="1"/>
      <c r="R310" s="33"/>
    </row>
    <row r="311" customFormat="false" ht="15" hidden="false" customHeight="false" outlineLevel="0" collapsed="false">
      <c r="B311" s="1"/>
      <c r="C311" s="1"/>
      <c r="D311" s="1"/>
      <c r="R311" s="33"/>
    </row>
    <row r="312" customFormat="false" ht="15" hidden="false" customHeight="false" outlineLevel="0" collapsed="false">
      <c r="B312" s="1"/>
      <c r="C312" s="1"/>
      <c r="D312" s="1"/>
      <c r="R312" s="33"/>
    </row>
    <row r="313" customFormat="false" ht="15" hidden="false" customHeight="false" outlineLevel="0" collapsed="false">
      <c r="B313" s="1"/>
      <c r="C313" s="1"/>
      <c r="D313" s="1"/>
      <c r="R313" s="33"/>
    </row>
    <row r="314" customFormat="false" ht="15" hidden="false" customHeight="false" outlineLevel="0" collapsed="false">
      <c r="B314" s="1"/>
      <c r="C314" s="1"/>
      <c r="D314" s="1"/>
      <c r="R314" s="33"/>
    </row>
    <row r="315" customFormat="false" ht="15" hidden="false" customHeight="false" outlineLevel="0" collapsed="false">
      <c r="B315" s="1"/>
      <c r="C315" s="1"/>
      <c r="D315" s="1"/>
      <c r="R315" s="33"/>
    </row>
    <row r="316" customFormat="false" ht="15" hidden="false" customHeight="false" outlineLevel="0" collapsed="false">
      <c r="B316" s="1"/>
      <c r="C316" s="1"/>
      <c r="D316" s="1"/>
      <c r="R316" s="33"/>
    </row>
    <row r="317" customFormat="false" ht="15" hidden="false" customHeight="false" outlineLevel="0" collapsed="false">
      <c r="B317" s="1"/>
      <c r="C317" s="1"/>
      <c r="D317" s="1"/>
      <c r="R317" s="33"/>
    </row>
    <row r="318" customFormat="false" ht="15" hidden="false" customHeight="false" outlineLevel="0" collapsed="false">
      <c r="B318" s="1"/>
      <c r="C318" s="1"/>
      <c r="D318" s="1"/>
      <c r="R318" s="33"/>
    </row>
    <row r="319" customFormat="false" ht="15" hidden="false" customHeight="false" outlineLevel="0" collapsed="false">
      <c r="B319" s="1"/>
      <c r="C319" s="1"/>
      <c r="D319" s="1"/>
      <c r="R319" s="33"/>
    </row>
    <row r="320" customFormat="false" ht="15" hidden="false" customHeight="false" outlineLevel="0" collapsed="false">
      <c r="B320" s="1"/>
      <c r="C320" s="1"/>
      <c r="D320" s="1"/>
      <c r="R320" s="33"/>
    </row>
    <row r="321" customFormat="false" ht="15" hidden="false" customHeight="false" outlineLevel="0" collapsed="false">
      <c r="B321" s="1"/>
      <c r="C321" s="1"/>
      <c r="D321" s="1"/>
      <c r="R321" s="33"/>
    </row>
    <row r="322" customFormat="false" ht="15" hidden="false" customHeight="false" outlineLevel="0" collapsed="false">
      <c r="B322" s="1"/>
      <c r="C322" s="1"/>
      <c r="D322" s="1"/>
      <c r="R322" s="33"/>
    </row>
    <row r="323" customFormat="false" ht="15" hidden="false" customHeight="false" outlineLevel="0" collapsed="false">
      <c r="B323" s="1"/>
      <c r="C323" s="1"/>
      <c r="D323" s="1"/>
      <c r="R323" s="33"/>
    </row>
    <row r="324" customFormat="false" ht="15" hidden="false" customHeight="false" outlineLevel="0" collapsed="false">
      <c r="B324" s="1"/>
      <c r="C324" s="1"/>
      <c r="D324" s="1"/>
      <c r="R324" s="33"/>
    </row>
    <row r="325" customFormat="false" ht="15" hidden="false" customHeight="false" outlineLevel="0" collapsed="false">
      <c r="B325" s="1"/>
      <c r="C325" s="1"/>
      <c r="D325" s="1"/>
      <c r="R325" s="33"/>
    </row>
    <row r="326" customFormat="false" ht="15" hidden="false" customHeight="false" outlineLevel="0" collapsed="false">
      <c r="B326" s="1"/>
      <c r="C326" s="1"/>
      <c r="D326" s="1"/>
      <c r="R326" s="33"/>
    </row>
    <row r="327" customFormat="false" ht="15" hidden="false" customHeight="false" outlineLevel="0" collapsed="false">
      <c r="B327" s="1"/>
      <c r="C327" s="1"/>
      <c r="D327" s="1"/>
      <c r="R327" s="33"/>
    </row>
    <row r="328" customFormat="false" ht="15" hidden="false" customHeight="false" outlineLevel="0" collapsed="false">
      <c r="B328" s="1"/>
      <c r="C328" s="1"/>
      <c r="D328" s="1"/>
      <c r="R328" s="33"/>
    </row>
    <row r="329" customFormat="false" ht="15" hidden="false" customHeight="false" outlineLevel="0" collapsed="false">
      <c r="B329" s="1"/>
      <c r="C329" s="1"/>
      <c r="D329" s="1"/>
      <c r="R329" s="33"/>
    </row>
    <row r="330" customFormat="false" ht="15" hidden="false" customHeight="false" outlineLevel="0" collapsed="false">
      <c r="B330" s="1"/>
      <c r="C330" s="1"/>
      <c r="D330" s="1"/>
      <c r="R330" s="33"/>
    </row>
    <row r="331" customFormat="false" ht="15" hidden="false" customHeight="false" outlineLevel="0" collapsed="false">
      <c r="B331" s="1"/>
      <c r="C331" s="1"/>
      <c r="D331" s="1"/>
      <c r="R331" s="33"/>
    </row>
    <row r="332" customFormat="false" ht="15" hidden="false" customHeight="false" outlineLevel="0" collapsed="false">
      <c r="B332" s="1"/>
      <c r="C332" s="1"/>
      <c r="D332" s="1"/>
      <c r="R332" s="33"/>
    </row>
    <row r="333" customFormat="false" ht="15" hidden="false" customHeight="false" outlineLevel="0" collapsed="false">
      <c r="B333" s="1"/>
      <c r="C333" s="1"/>
      <c r="D333" s="1"/>
      <c r="R333" s="33"/>
    </row>
    <row r="334" customFormat="false" ht="15" hidden="false" customHeight="false" outlineLevel="0" collapsed="false">
      <c r="B334" s="1"/>
      <c r="C334" s="1"/>
      <c r="D334" s="1"/>
      <c r="R334" s="33"/>
    </row>
    <row r="335" customFormat="false" ht="15" hidden="false" customHeight="false" outlineLevel="0" collapsed="false">
      <c r="B335" s="1"/>
      <c r="C335" s="1"/>
      <c r="D335" s="1"/>
      <c r="R335" s="33"/>
    </row>
    <row r="336" customFormat="false" ht="15" hidden="false" customHeight="false" outlineLevel="0" collapsed="false">
      <c r="B336" s="1"/>
      <c r="C336" s="1"/>
      <c r="D336" s="1"/>
      <c r="R336" s="33"/>
    </row>
    <row r="337" customFormat="false" ht="15" hidden="false" customHeight="false" outlineLevel="0" collapsed="false">
      <c r="B337" s="1"/>
      <c r="C337" s="1"/>
      <c r="D337" s="1"/>
      <c r="R337" s="33"/>
    </row>
    <row r="338" customFormat="false" ht="15" hidden="false" customHeight="false" outlineLevel="0" collapsed="false">
      <c r="B338" s="1"/>
      <c r="C338" s="1"/>
      <c r="D338" s="1"/>
      <c r="R338" s="33"/>
    </row>
    <row r="339" customFormat="false" ht="15" hidden="false" customHeight="false" outlineLevel="0" collapsed="false">
      <c r="B339" s="1"/>
      <c r="C339" s="1"/>
      <c r="D339" s="1"/>
      <c r="R339" s="33"/>
    </row>
    <row r="340" customFormat="false" ht="15" hidden="false" customHeight="false" outlineLevel="0" collapsed="false">
      <c r="B340" s="1"/>
      <c r="C340" s="1"/>
      <c r="D340" s="1"/>
      <c r="R340" s="33"/>
    </row>
    <row r="341" customFormat="false" ht="15" hidden="false" customHeight="false" outlineLevel="0" collapsed="false">
      <c r="B341" s="1"/>
      <c r="C341" s="1"/>
      <c r="D341" s="1"/>
      <c r="R341" s="33"/>
    </row>
    <row r="342" customFormat="false" ht="15" hidden="false" customHeight="false" outlineLevel="0" collapsed="false">
      <c r="B342" s="1"/>
      <c r="C342" s="1"/>
      <c r="D342" s="1"/>
      <c r="R342" s="33"/>
    </row>
    <row r="343" customFormat="false" ht="15" hidden="false" customHeight="false" outlineLevel="0" collapsed="false">
      <c r="B343" s="1"/>
      <c r="C343" s="1"/>
      <c r="D343" s="1"/>
      <c r="R343" s="33"/>
    </row>
    <row r="344" customFormat="false" ht="15" hidden="false" customHeight="false" outlineLevel="0" collapsed="false">
      <c r="B344" s="1"/>
      <c r="C344" s="1"/>
      <c r="D344" s="1"/>
      <c r="R344" s="33"/>
    </row>
    <row r="345" customFormat="false" ht="15" hidden="false" customHeight="false" outlineLevel="0" collapsed="false">
      <c r="B345" s="1"/>
      <c r="C345" s="1"/>
      <c r="D345" s="1"/>
      <c r="R345" s="33"/>
    </row>
    <row r="346" customFormat="false" ht="15" hidden="false" customHeight="false" outlineLevel="0" collapsed="false">
      <c r="B346" s="1"/>
      <c r="C346" s="1"/>
      <c r="D346" s="1"/>
      <c r="R346" s="33"/>
    </row>
    <row r="347" customFormat="false" ht="15" hidden="false" customHeight="false" outlineLevel="0" collapsed="false">
      <c r="B347" s="1"/>
      <c r="C347" s="1"/>
      <c r="D347" s="1"/>
      <c r="R347" s="33"/>
    </row>
    <row r="348" customFormat="false" ht="15" hidden="false" customHeight="false" outlineLevel="0" collapsed="false">
      <c r="B348" s="1"/>
      <c r="C348" s="1"/>
      <c r="D348" s="1"/>
      <c r="R348" s="33"/>
    </row>
    <row r="349" customFormat="false" ht="15" hidden="false" customHeight="false" outlineLevel="0" collapsed="false">
      <c r="B349" s="1"/>
      <c r="C349" s="1"/>
      <c r="D349" s="1"/>
      <c r="R349" s="33"/>
    </row>
    <row r="350" customFormat="false" ht="15" hidden="false" customHeight="false" outlineLevel="0" collapsed="false">
      <c r="B350" s="1"/>
      <c r="C350" s="1"/>
      <c r="D350" s="1"/>
      <c r="R350" s="33"/>
    </row>
    <row r="351" customFormat="false" ht="15" hidden="false" customHeight="false" outlineLevel="0" collapsed="false">
      <c r="B351" s="1"/>
      <c r="C351" s="1"/>
      <c r="D351" s="1"/>
      <c r="R351" s="33"/>
    </row>
    <row r="352" customFormat="false" ht="15" hidden="false" customHeight="false" outlineLevel="0" collapsed="false">
      <c r="B352" s="1"/>
      <c r="C352" s="1"/>
      <c r="D352" s="1"/>
      <c r="R352" s="33"/>
    </row>
    <row r="353" customFormat="false" ht="15" hidden="false" customHeight="false" outlineLevel="0" collapsed="false">
      <c r="B353" s="1"/>
      <c r="C353" s="1"/>
      <c r="D353" s="1"/>
      <c r="R353" s="33"/>
    </row>
    <row r="354" customFormat="false" ht="15" hidden="false" customHeight="false" outlineLevel="0" collapsed="false">
      <c r="B354" s="1"/>
      <c r="C354" s="1"/>
      <c r="D354" s="1"/>
      <c r="R354" s="33"/>
    </row>
    <row r="355" customFormat="false" ht="15" hidden="false" customHeight="false" outlineLevel="0" collapsed="false">
      <c r="B355" s="1"/>
      <c r="C355" s="1"/>
      <c r="D355" s="1"/>
      <c r="R355" s="33"/>
    </row>
    <row r="356" customFormat="false" ht="15" hidden="false" customHeight="false" outlineLevel="0" collapsed="false">
      <c r="B356" s="1"/>
      <c r="C356" s="1"/>
      <c r="D356" s="1"/>
      <c r="R356" s="33"/>
    </row>
    <row r="357" customFormat="false" ht="15" hidden="false" customHeight="false" outlineLevel="0" collapsed="false">
      <c r="B357" s="1"/>
      <c r="C357" s="1"/>
      <c r="D357" s="1"/>
      <c r="R357" s="33"/>
    </row>
    <row r="358" customFormat="false" ht="15" hidden="false" customHeight="false" outlineLevel="0" collapsed="false">
      <c r="B358" s="1"/>
      <c r="C358" s="1"/>
      <c r="D358" s="1"/>
      <c r="R358" s="33"/>
    </row>
    <row r="359" customFormat="false" ht="15" hidden="false" customHeight="false" outlineLevel="0" collapsed="false">
      <c r="B359" s="1"/>
      <c r="C359" s="1"/>
      <c r="D359" s="1"/>
      <c r="R359" s="33"/>
    </row>
    <row r="360" customFormat="false" ht="15" hidden="false" customHeight="false" outlineLevel="0" collapsed="false">
      <c r="B360" s="1"/>
      <c r="C360" s="1"/>
      <c r="D360" s="1"/>
      <c r="R360" s="33"/>
    </row>
    <row r="361" customFormat="false" ht="15" hidden="false" customHeight="false" outlineLevel="0" collapsed="false">
      <c r="B361" s="1"/>
      <c r="C361" s="1"/>
      <c r="D361" s="1"/>
      <c r="R361" s="33"/>
    </row>
    <row r="362" customFormat="false" ht="15" hidden="false" customHeight="false" outlineLevel="0" collapsed="false">
      <c r="B362" s="1"/>
      <c r="C362" s="1"/>
      <c r="D362" s="1"/>
      <c r="R362" s="33"/>
    </row>
    <row r="363" customFormat="false" ht="15" hidden="false" customHeight="false" outlineLevel="0" collapsed="false">
      <c r="B363" s="1"/>
      <c r="C363" s="1"/>
      <c r="D363" s="1"/>
      <c r="R363" s="33"/>
    </row>
    <row r="364" customFormat="false" ht="15" hidden="false" customHeight="false" outlineLevel="0" collapsed="false">
      <c r="B364" s="1"/>
      <c r="C364" s="1"/>
      <c r="D364" s="1"/>
      <c r="R364" s="33"/>
    </row>
    <row r="365" customFormat="false" ht="15" hidden="false" customHeight="false" outlineLevel="0" collapsed="false">
      <c r="B365" s="1"/>
      <c r="C365" s="1"/>
      <c r="D365" s="1"/>
      <c r="R365" s="33"/>
    </row>
    <row r="366" customFormat="false" ht="15" hidden="false" customHeight="false" outlineLevel="0" collapsed="false">
      <c r="B366" s="1"/>
      <c r="C366" s="1"/>
      <c r="D366" s="1"/>
      <c r="R366" s="33"/>
    </row>
    <row r="367" customFormat="false" ht="15" hidden="false" customHeight="false" outlineLevel="0" collapsed="false">
      <c r="B367" s="1"/>
      <c r="C367" s="1"/>
      <c r="D367" s="1"/>
      <c r="R367" s="33"/>
    </row>
    <row r="368" customFormat="false" ht="15" hidden="false" customHeight="false" outlineLevel="0" collapsed="false">
      <c r="B368" s="1"/>
      <c r="C368" s="1"/>
      <c r="D368" s="1"/>
      <c r="R368" s="33"/>
    </row>
    <row r="369" customFormat="false" ht="15" hidden="false" customHeight="false" outlineLevel="0" collapsed="false">
      <c r="B369" s="1"/>
      <c r="C369" s="1"/>
      <c r="D369" s="1"/>
      <c r="R369" s="33"/>
    </row>
    <row r="370" customFormat="false" ht="15" hidden="false" customHeight="false" outlineLevel="0" collapsed="false">
      <c r="B370" s="1"/>
      <c r="C370" s="1"/>
      <c r="D370" s="1"/>
      <c r="R370" s="33"/>
    </row>
    <row r="371" customFormat="false" ht="15" hidden="false" customHeight="false" outlineLevel="0" collapsed="false">
      <c r="B371" s="1"/>
      <c r="C371" s="1"/>
      <c r="D371" s="1"/>
      <c r="R371" s="33"/>
    </row>
    <row r="372" customFormat="false" ht="15" hidden="false" customHeight="false" outlineLevel="0" collapsed="false">
      <c r="B372" s="1"/>
      <c r="C372" s="1"/>
      <c r="D372" s="1"/>
      <c r="R372" s="33"/>
    </row>
    <row r="373" customFormat="false" ht="15" hidden="false" customHeight="false" outlineLevel="0" collapsed="false">
      <c r="B373" s="1"/>
      <c r="C373" s="1"/>
      <c r="D373" s="1"/>
      <c r="R373" s="33"/>
    </row>
    <row r="374" customFormat="false" ht="15" hidden="false" customHeight="false" outlineLevel="0" collapsed="false">
      <c r="B374" s="1"/>
      <c r="C374" s="1"/>
      <c r="D374" s="1"/>
      <c r="R374" s="33"/>
    </row>
    <row r="375" customFormat="false" ht="15" hidden="false" customHeight="false" outlineLevel="0" collapsed="false">
      <c r="B375" s="1"/>
      <c r="C375" s="1"/>
      <c r="D375" s="1"/>
      <c r="R375" s="33"/>
    </row>
    <row r="376" customFormat="false" ht="15" hidden="false" customHeight="false" outlineLevel="0" collapsed="false">
      <c r="B376" s="1"/>
      <c r="C376" s="1"/>
      <c r="D376" s="1"/>
      <c r="R376" s="33"/>
    </row>
    <row r="377" customFormat="false" ht="15" hidden="false" customHeight="false" outlineLevel="0" collapsed="false">
      <c r="B377" s="1"/>
      <c r="C377" s="1"/>
      <c r="D377" s="1"/>
      <c r="R377" s="33"/>
    </row>
    <row r="378" customFormat="false" ht="15" hidden="false" customHeight="false" outlineLevel="0" collapsed="false">
      <c r="B378" s="1"/>
      <c r="C378" s="1"/>
      <c r="D378" s="1"/>
      <c r="R378" s="33"/>
    </row>
    <row r="379" customFormat="false" ht="15" hidden="false" customHeight="false" outlineLevel="0" collapsed="false">
      <c r="B379" s="1"/>
      <c r="C379" s="1"/>
      <c r="D379" s="1"/>
      <c r="R379" s="33"/>
    </row>
    <row r="380" customFormat="false" ht="15" hidden="false" customHeight="false" outlineLevel="0" collapsed="false">
      <c r="B380" s="1"/>
      <c r="C380" s="1"/>
      <c r="D380" s="1"/>
      <c r="R380" s="33"/>
    </row>
    <row r="381" customFormat="false" ht="15" hidden="false" customHeight="false" outlineLevel="0" collapsed="false">
      <c r="B381" s="1"/>
      <c r="C381" s="1"/>
      <c r="D381" s="1"/>
      <c r="R381" s="33"/>
    </row>
    <row r="382" customFormat="false" ht="15" hidden="false" customHeight="false" outlineLevel="0" collapsed="false">
      <c r="B382" s="1"/>
      <c r="C382" s="1"/>
      <c r="D382" s="1"/>
      <c r="R382" s="33"/>
    </row>
    <row r="383" customFormat="false" ht="15" hidden="false" customHeight="false" outlineLevel="0" collapsed="false">
      <c r="B383" s="1"/>
      <c r="C383" s="1"/>
      <c r="D383" s="1"/>
      <c r="R383" s="33"/>
    </row>
    <row r="384" customFormat="false" ht="15" hidden="false" customHeight="false" outlineLevel="0" collapsed="false">
      <c r="B384" s="1"/>
      <c r="C384" s="1"/>
      <c r="D384" s="1"/>
      <c r="R384" s="33"/>
    </row>
    <row r="385" customFormat="false" ht="15" hidden="false" customHeight="false" outlineLevel="0" collapsed="false">
      <c r="B385" s="1"/>
      <c r="C385" s="1"/>
      <c r="D385" s="1"/>
      <c r="R385" s="33"/>
    </row>
    <row r="386" customFormat="false" ht="15" hidden="false" customHeight="false" outlineLevel="0" collapsed="false">
      <c r="B386" s="1"/>
      <c r="C386" s="1"/>
      <c r="D386" s="1"/>
      <c r="R386" s="33"/>
    </row>
    <row r="387" customFormat="false" ht="15" hidden="false" customHeight="false" outlineLevel="0" collapsed="false">
      <c r="B387" s="1"/>
      <c r="C387" s="1"/>
      <c r="D387" s="1"/>
      <c r="R387" s="33"/>
    </row>
    <row r="388" customFormat="false" ht="15" hidden="false" customHeight="false" outlineLevel="0" collapsed="false">
      <c r="B388" s="1"/>
      <c r="C388" s="1"/>
      <c r="D388" s="1"/>
      <c r="R388" s="33"/>
    </row>
    <row r="389" customFormat="false" ht="15" hidden="false" customHeight="false" outlineLevel="0" collapsed="false">
      <c r="B389" s="1"/>
      <c r="C389" s="1"/>
      <c r="D389" s="1"/>
      <c r="R389" s="33"/>
    </row>
    <row r="390" customFormat="false" ht="15" hidden="false" customHeight="false" outlineLevel="0" collapsed="false">
      <c r="B390" s="1"/>
      <c r="C390" s="1"/>
      <c r="D390" s="1"/>
      <c r="R390" s="33"/>
    </row>
    <row r="391" customFormat="false" ht="15" hidden="false" customHeight="false" outlineLevel="0" collapsed="false">
      <c r="B391" s="1"/>
      <c r="C391" s="1"/>
      <c r="D391" s="1"/>
      <c r="R391" s="33"/>
    </row>
    <row r="392" customFormat="false" ht="15" hidden="false" customHeight="false" outlineLevel="0" collapsed="false">
      <c r="B392" s="1"/>
      <c r="C392" s="1"/>
      <c r="D392" s="1"/>
      <c r="R392" s="33"/>
    </row>
    <row r="393" customFormat="false" ht="15" hidden="false" customHeight="false" outlineLevel="0" collapsed="false">
      <c r="B393" s="1"/>
      <c r="C393" s="1"/>
      <c r="D393" s="1"/>
      <c r="R393" s="33"/>
    </row>
    <row r="394" customFormat="false" ht="15" hidden="false" customHeight="false" outlineLevel="0" collapsed="false">
      <c r="B394" s="1"/>
      <c r="C394" s="1"/>
      <c r="D394" s="1"/>
      <c r="R394" s="33"/>
    </row>
    <row r="395" customFormat="false" ht="15" hidden="false" customHeight="false" outlineLevel="0" collapsed="false">
      <c r="B395" s="1"/>
      <c r="C395" s="1"/>
      <c r="D395" s="1"/>
      <c r="R395" s="33"/>
    </row>
    <row r="396" customFormat="false" ht="15" hidden="false" customHeight="false" outlineLevel="0" collapsed="false">
      <c r="B396" s="1"/>
      <c r="C396" s="1"/>
      <c r="D396" s="1"/>
      <c r="R396" s="33"/>
    </row>
    <row r="397" customFormat="false" ht="15" hidden="false" customHeight="false" outlineLevel="0" collapsed="false">
      <c r="B397" s="1"/>
      <c r="C397" s="1"/>
      <c r="D397" s="1"/>
      <c r="R397" s="33"/>
    </row>
    <row r="398" customFormat="false" ht="15" hidden="false" customHeight="false" outlineLevel="0" collapsed="false">
      <c r="B398" s="1"/>
      <c r="C398" s="1"/>
      <c r="D398" s="1"/>
      <c r="R398" s="33"/>
    </row>
    <row r="399" customFormat="false" ht="15" hidden="false" customHeight="false" outlineLevel="0" collapsed="false">
      <c r="B399" s="1"/>
      <c r="C399" s="1"/>
      <c r="D399" s="1"/>
      <c r="R399" s="33"/>
    </row>
    <row r="400" customFormat="false" ht="15" hidden="false" customHeight="false" outlineLevel="0" collapsed="false">
      <c r="B400" s="1"/>
      <c r="C400" s="1"/>
      <c r="D400" s="1"/>
      <c r="R400" s="33"/>
    </row>
    <row r="401" customFormat="false" ht="15" hidden="false" customHeight="false" outlineLevel="0" collapsed="false">
      <c r="B401" s="1"/>
      <c r="C401" s="1"/>
      <c r="D401" s="1"/>
      <c r="R401" s="33"/>
    </row>
    <row r="402" customFormat="false" ht="15" hidden="false" customHeight="false" outlineLevel="0" collapsed="false">
      <c r="B402" s="1"/>
      <c r="C402" s="1"/>
      <c r="D402" s="1"/>
      <c r="R402" s="33"/>
    </row>
    <row r="403" customFormat="false" ht="15" hidden="false" customHeight="false" outlineLevel="0" collapsed="false">
      <c r="B403" s="1"/>
      <c r="C403" s="1"/>
      <c r="D403" s="1"/>
      <c r="R403" s="33"/>
    </row>
    <row r="404" customFormat="false" ht="15" hidden="false" customHeight="false" outlineLevel="0" collapsed="false">
      <c r="B404" s="1"/>
      <c r="C404" s="1"/>
      <c r="D404" s="1"/>
      <c r="R404" s="33"/>
    </row>
    <row r="405" customFormat="false" ht="15" hidden="false" customHeight="false" outlineLevel="0" collapsed="false">
      <c r="B405" s="1"/>
      <c r="C405" s="1"/>
      <c r="D405" s="1"/>
      <c r="R405" s="33"/>
    </row>
    <row r="406" customFormat="false" ht="15" hidden="false" customHeight="false" outlineLevel="0" collapsed="false">
      <c r="B406" s="1"/>
      <c r="C406" s="1"/>
      <c r="D406" s="1"/>
      <c r="R406" s="33"/>
    </row>
    <row r="407" customFormat="false" ht="15" hidden="false" customHeight="false" outlineLevel="0" collapsed="false">
      <c r="B407" s="1"/>
      <c r="C407" s="1"/>
      <c r="D407" s="1"/>
      <c r="R407" s="33"/>
    </row>
    <row r="408" customFormat="false" ht="15" hidden="false" customHeight="false" outlineLevel="0" collapsed="false">
      <c r="B408" s="1"/>
      <c r="C408" s="1"/>
      <c r="D408" s="1"/>
      <c r="R408" s="33"/>
    </row>
    <row r="409" customFormat="false" ht="15" hidden="false" customHeight="false" outlineLevel="0" collapsed="false">
      <c r="B409" s="1"/>
      <c r="C409" s="1"/>
      <c r="D409" s="1"/>
      <c r="R409" s="33"/>
    </row>
    <row r="410" customFormat="false" ht="15" hidden="false" customHeight="false" outlineLevel="0" collapsed="false">
      <c r="B410" s="1"/>
      <c r="C410" s="1"/>
      <c r="D410" s="1"/>
      <c r="R410" s="33"/>
    </row>
    <row r="411" customFormat="false" ht="15" hidden="false" customHeight="false" outlineLevel="0" collapsed="false">
      <c r="B411" s="1"/>
      <c r="C411" s="1"/>
      <c r="D411" s="1"/>
      <c r="R411" s="33"/>
    </row>
    <row r="412" customFormat="false" ht="15" hidden="false" customHeight="false" outlineLevel="0" collapsed="false">
      <c r="B412" s="1"/>
      <c r="C412" s="1"/>
      <c r="D412" s="1"/>
      <c r="R412" s="33"/>
    </row>
    <row r="413" customFormat="false" ht="15" hidden="false" customHeight="false" outlineLevel="0" collapsed="false">
      <c r="B413" s="1"/>
      <c r="C413" s="1"/>
      <c r="D413" s="1"/>
      <c r="R413" s="33"/>
    </row>
    <row r="414" customFormat="false" ht="15" hidden="false" customHeight="false" outlineLevel="0" collapsed="false">
      <c r="B414" s="1"/>
      <c r="C414" s="1"/>
      <c r="D414" s="1"/>
      <c r="R414" s="33"/>
    </row>
    <row r="415" customFormat="false" ht="15" hidden="false" customHeight="false" outlineLevel="0" collapsed="false">
      <c r="B415" s="1"/>
      <c r="C415" s="1"/>
      <c r="D415" s="1"/>
      <c r="R415" s="33"/>
    </row>
    <row r="416" customFormat="false" ht="15" hidden="false" customHeight="false" outlineLevel="0" collapsed="false">
      <c r="B416" s="1"/>
      <c r="C416" s="1"/>
      <c r="D416" s="1"/>
      <c r="R416" s="33"/>
    </row>
    <row r="417" customFormat="false" ht="15" hidden="false" customHeight="false" outlineLevel="0" collapsed="false">
      <c r="B417" s="1"/>
      <c r="C417" s="1"/>
      <c r="D417" s="1"/>
      <c r="R417" s="33"/>
    </row>
    <row r="418" customFormat="false" ht="15" hidden="false" customHeight="false" outlineLevel="0" collapsed="false">
      <c r="B418" s="1"/>
      <c r="C418" s="1"/>
      <c r="D418" s="1"/>
      <c r="R418" s="33"/>
    </row>
    <row r="419" customFormat="false" ht="15" hidden="false" customHeight="false" outlineLevel="0" collapsed="false">
      <c r="B419" s="1"/>
      <c r="C419" s="1"/>
      <c r="D419" s="1"/>
      <c r="R419" s="33"/>
    </row>
    <row r="420" customFormat="false" ht="15" hidden="false" customHeight="false" outlineLevel="0" collapsed="false">
      <c r="B420" s="1"/>
      <c r="C420" s="1"/>
      <c r="D420" s="1"/>
      <c r="R420" s="33"/>
    </row>
    <row r="421" customFormat="false" ht="15" hidden="false" customHeight="false" outlineLevel="0" collapsed="false">
      <c r="B421" s="1"/>
      <c r="C421" s="1"/>
      <c r="D421" s="1"/>
      <c r="R421" s="33"/>
    </row>
    <row r="422" customFormat="false" ht="15" hidden="false" customHeight="false" outlineLevel="0" collapsed="false">
      <c r="B422" s="1"/>
      <c r="C422" s="1"/>
      <c r="D422" s="1"/>
      <c r="R422" s="33"/>
    </row>
    <row r="423" customFormat="false" ht="15" hidden="false" customHeight="false" outlineLevel="0" collapsed="false">
      <c r="B423" s="1"/>
      <c r="C423" s="1"/>
      <c r="D423" s="1"/>
      <c r="R423" s="33"/>
    </row>
    <row r="424" customFormat="false" ht="15" hidden="false" customHeight="false" outlineLevel="0" collapsed="false">
      <c r="B424" s="1"/>
      <c r="C424" s="1"/>
      <c r="D424" s="1"/>
      <c r="R424" s="33"/>
    </row>
    <row r="425" customFormat="false" ht="15" hidden="false" customHeight="false" outlineLevel="0" collapsed="false">
      <c r="B425" s="1"/>
      <c r="C425" s="1"/>
      <c r="D425" s="1"/>
      <c r="R425" s="33"/>
    </row>
    <row r="426" customFormat="false" ht="15" hidden="false" customHeight="false" outlineLevel="0" collapsed="false">
      <c r="B426" s="1"/>
      <c r="C426" s="1"/>
      <c r="D426" s="1"/>
      <c r="R426" s="33"/>
    </row>
    <row r="427" customFormat="false" ht="15" hidden="false" customHeight="false" outlineLevel="0" collapsed="false">
      <c r="B427" s="1"/>
      <c r="C427" s="1"/>
      <c r="D427" s="1"/>
      <c r="R427" s="33"/>
    </row>
    <row r="428" customFormat="false" ht="15" hidden="false" customHeight="false" outlineLevel="0" collapsed="false">
      <c r="B428" s="1"/>
      <c r="C428" s="1"/>
      <c r="D428" s="1"/>
      <c r="R428" s="33"/>
    </row>
    <row r="429" customFormat="false" ht="15" hidden="false" customHeight="false" outlineLevel="0" collapsed="false">
      <c r="B429" s="1"/>
      <c r="C429" s="1"/>
      <c r="D429" s="1"/>
      <c r="R429" s="33"/>
    </row>
    <row r="430" customFormat="false" ht="15" hidden="false" customHeight="false" outlineLevel="0" collapsed="false">
      <c r="B430" s="1"/>
      <c r="C430" s="1"/>
      <c r="D430" s="1"/>
      <c r="R430" s="33"/>
    </row>
    <row r="431" customFormat="false" ht="15" hidden="false" customHeight="false" outlineLevel="0" collapsed="false">
      <c r="B431" s="1"/>
      <c r="C431" s="1"/>
      <c r="D431" s="1"/>
      <c r="R431" s="33"/>
    </row>
    <row r="432" customFormat="false" ht="15" hidden="false" customHeight="false" outlineLevel="0" collapsed="false">
      <c r="B432" s="1"/>
      <c r="C432" s="1"/>
      <c r="D432" s="1"/>
      <c r="R432" s="33"/>
    </row>
    <row r="433" customFormat="false" ht="15" hidden="false" customHeight="false" outlineLevel="0" collapsed="false">
      <c r="B433" s="1"/>
      <c r="C433" s="1"/>
      <c r="D433" s="1"/>
      <c r="R433" s="33"/>
    </row>
    <row r="434" customFormat="false" ht="15" hidden="false" customHeight="false" outlineLevel="0" collapsed="false">
      <c r="B434" s="1"/>
      <c r="C434" s="1"/>
      <c r="D434" s="1"/>
      <c r="R434" s="33"/>
    </row>
    <row r="435" customFormat="false" ht="15" hidden="false" customHeight="false" outlineLevel="0" collapsed="false">
      <c r="B435" s="1"/>
      <c r="C435" s="1"/>
      <c r="D435" s="1"/>
      <c r="R435" s="33"/>
    </row>
    <row r="436" customFormat="false" ht="15" hidden="false" customHeight="false" outlineLevel="0" collapsed="false">
      <c r="B436" s="1"/>
      <c r="C436" s="1"/>
      <c r="D436" s="1"/>
      <c r="R436" s="33"/>
    </row>
    <row r="437" customFormat="false" ht="15" hidden="false" customHeight="false" outlineLevel="0" collapsed="false">
      <c r="B437" s="1"/>
      <c r="C437" s="1"/>
      <c r="D437" s="1"/>
      <c r="R437" s="33"/>
    </row>
    <row r="438" customFormat="false" ht="15" hidden="false" customHeight="false" outlineLevel="0" collapsed="false">
      <c r="B438" s="1"/>
      <c r="C438" s="1"/>
      <c r="D438" s="1"/>
      <c r="R438" s="33"/>
    </row>
    <row r="439" customFormat="false" ht="15" hidden="false" customHeight="false" outlineLevel="0" collapsed="false">
      <c r="B439" s="1"/>
      <c r="C439" s="1"/>
      <c r="D439" s="1"/>
      <c r="R439" s="33"/>
    </row>
    <row r="440" customFormat="false" ht="15" hidden="false" customHeight="false" outlineLevel="0" collapsed="false">
      <c r="B440" s="1"/>
      <c r="C440" s="1"/>
      <c r="D440" s="1"/>
      <c r="R440" s="33"/>
    </row>
    <row r="441" customFormat="false" ht="15" hidden="false" customHeight="false" outlineLevel="0" collapsed="false">
      <c r="B441" s="1"/>
      <c r="C441" s="1"/>
      <c r="D441" s="1"/>
      <c r="R441" s="33"/>
    </row>
    <row r="442" customFormat="false" ht="15" hidden="false" customHeight="false" outlineLevel="0" collapsed="false">
      <c r="B442" s="1"/>
      <c r="C442" s="1"/>
      <c r="D442" s="1"/>
      <c r="R442" s="33"/>
    </row>
    <row r="443" customFormat="false" ht="15" hidden="false" customHeight="false" outlineLevel="0" collapsed="false">
      <c r="B443" s="1"/>
      <c r="C443" s="1"/>
      <c r="D443" s="1"/>
      <c r="R443" s="33"/>
    </row>
    <row r="444" customFormat="false" ht="15" hidden="false" customHeight="false" outlineLevel="0" collapsed="false">
      <c r="B444" s="1"/>
      <c r="C444" s="1"/>
      <c r="D444" s="1"/>
      <c r="R444" s="33"/>
    </row>
    <row r="445" customFormat="false" ht="15" hidden="false" customHeight="false" outlineLevel="0" collapsed="false">
      <c r="B445" s="1"/>
      <c r="C445" s="1"/>
      <c r="D445" s="1"/>
      <c r="R445" s="33"/>
    </row>
    <row r="446" customFormat="false" ht="15" hidden="false" customHeight="false" outlineLevel="0" collapsed="false">
      <c r="B446" s="1"/>
      <c r="C446" s="1"/>
      <c r="D446" s="1"/>
      <c r="R446" s="33"/>
    </row>
    <row r="447" customFormat="false" ht="15" hidden="false" customHeight="false" outlineLevel="0" collapsed="false">
      <c r="B447" s="1"/>
      <c r="C447" s="1"/>
      <c r="D447" s="1"/>
      <c r="R447" s="33"/>
    </row>
    <row r="448" customFormat="false" ht="15" hidden="false" customHeight="false" outlineLevel="0" collapsed="false">
      <c r="B448" s="1"/>
      <c r="C448" s="1"/>
      <c r="D448" s="1"/>
      <c r="R448" s="33"/>
    </row>
    <row r="449" customFormat="false" ht="15" hidden="false" customHeight="false" outlineLevel="0" collapsed="false">
      <c r="B449" s="1"/>
      <c r="C449" s="1"/>
      <c r="D449" s="1"/>
      <c r="R449" s="33"/>
    </row>
    <row r="450" customFormat="false" ht="15" hidden="false" customHeight="false" outlineLevel="0" collapsed="false">
      <c r="B450" s="1"/>
      <c r="C450" s="1"/>
      <c r="D450" s="1"/>
      <c r="R450" s="33"/>
    </row>
    <row r="451" customFormat="false" ht="15" hidden="false" customHeight="false" outlineLevel="0" collapsed="false">
      <c r="B451" s="1"/>
      <c r="C451" s="1"/>
      <c r="D451" s="1"/>
      <c r="R451" s="33"/>
    </row>
    <row r="452" customFormat="false" ht="15" hidden="false" customHeight="false" outlineLevel="0" collapsed="false">
      <c r="B452" s="1"/>
      <c r="C452" s="1"/>
      <c r="D452" s="1"/>
      <c r="R452" s="33"/>
    </row>
    <row r="453" customFormat="false" ht="15" hidden="false" customHeight="false" outlineLevel="0" collapsed="false">
      <c r="B453" s="1"/>
      <c r="C453" s="1"/>
      <c r="D453" s="1"/>
      <c r="R453" s="33"/>
    </row>
    <row r="454" customFormat="false" ht="15" hidden="false" customHeight="false" outlineLevel="0" collapsed="false">
      <c r="B454" s="1"/>
      <c r="C454" s="1"/>
      <c r="D454" s="1"/>
      <c r="R454" s="33"/>
    </row>
    <row r="455" customFormat="false" ht="15" hidden="false" customHeight="false" outlineLevel="0" collapsed="false">
      <c r="B455" s="1"/>
      <c r="C455" s="1"/>
      <c r="D455" s="1"/>
      <c r="R455" s="33"/>
    </row>
    <row r="456" customFormat="false" ht="15" hidden="false" customHeight="false" outlineLevel="0" collapsed="false">
      <c r="B456" s="1"/>
      <c r="C456" s="1"/>
      <c r="D456" s="1"/>
      <c r="R456" s="33"/>
    </row>
    <row r="457" customFormat="false" ht="15" hidden="false" customHeight="false" outlineLevel="0" collapsed="false">
      <c r="B457" s="1"/>
      <c r="C457" s="1"/>
      <c r="D457" s="1"/>
      <c r="R457" s="33"/>
    </row>
    <row r="458" customFormat="false" ht="15" hidden="false" customHeight="false" outlineLevel="0" collapsed="false">
      <c r="B458" s="1"/>
      <c r="C458" s="1"/>
      <c r="D458" s="1"/>
      <c r="R458" s="33"/>
    </row>
    <row r="459" customFormat="false" ht="15" hidden="false" customHeight="false" outlineLevel="0" collapsed="false">
      <c r="B459" s="1"/>
      <c r="C459" s="1"/>
      <c r="D459" s="1"/>
      <c r="R459" s="33"/>
    </row>
    <row r="460" customFormat="false" ht="15" hidden="false" customHeight="false" outlineLevel="0" collapsed="false">
      <c r="B460" s="1"/>
      <c r="C460" s="1"/>
      <c r="D460" s="1"/>
      <c r="R460" s="33"/>
    </row>
    <row r="461" customFormat="false" ht="15" hidden="false" customHeight="false" outlineLevel="0" collapsed="false">
      <c r="B461" s="1"/>
      <c r="C461" s="1"/>
      <c r="D461" s="1"/>
      <c r="R461" s="33"/>
    </row>
    <row r="462" customFormat="false" ht="15" hidden="false" customHeight="false" outlineLevel="0" collapsed="false">
      <c r="B462" s="1"/>
      <c r="C462" s="1"/>
      <c r="D462" s="1"/>
      <c r="R462" s="33"/>
    </row>
    <row r="463" customFormat="false" ht="15" hidden="false" customHeight="false" outlineLevel="0" collapsed="false">
      <c r="B463" s="1"/>
      <c r="C463" s="1"/>
      <c r="D463" s="1"/>
      <c r="R463" s="33"/>
    </row>
    <row r="464" customFormat="false" ht="15" hidden="false" customHeight="false" outlineLevel="0" collapsed="false">
      <c r="B464" s="1"/>
      <c r="C464" s="1"/>
      <c r="D464" s="1"/>
      <c r="R464" s="33"/>
    </row>
    <row r="465" customFormat="false" ht="15" hidden="false" customHeight="false" outlineLevel="0" collapsed="false">
      <c r="B465" s="1"/>
      <c r="C465" s="1"/>
      <c r="D465" s="1"/>
      <c r="R465" s="33"/>
    </row>
    <row r="466" customFormat="false" ht="15" hidden="false" customHeight="false" outlineLevel="0" collapsed="false">
      <c r="B466" s="1"/>
      <c r="C466" s="1"/>
      <c r="D466" s="1"/>
      <c r="R466" s="33"/>
    </row>
    <row r="467" customFormat="false" ht="15" hidden="false" customHeight="false" outlineLevel="0" collapsed="false">
      <c r="B467" s="1"/>
      <c r="C467" s="1"/>
      <c r="D467" s="1"/>
      <c r="R467" s="33"/>
    </row>
    <row r="468" customFormat="false" ht="15" hidden="false" customHeight="false" outlineLevel="0" collapsed="false">
      <c r="B468" s="1"/>
      <c r="C468" s="1"/>
      <c r="D468" s="1"/>
      <c r="R468" s="33"/>
    </row>
    <row r="469" customFormat="false" ht="15" hidden="false" customHeight="false" outlineLevel="0" collapsed="false">
      <c r="B469" s="1"/>
      <c r="C469" s="1"/>
      <c r="D469" s="1"/>
      <c r="R469" s="33"/>
    </row>
    <row r="470" customFormat="false" ht="15" hidden="false" customHeight="false" outlineLevel="0" collapsed="false">
      <c r="B470" s="1"/>
      <c r="C470" s="1"/>
      <c r="D470" s="1"/>
      <c r="R470" s="33"/>
    </row>
    <row r="471" customFormat="false" ht="15" hidden="false" customHeight="false" outlineLevel="0" collapsed="false">
      <c r="B471" s="1"/>
      <c r="C471" s="1"/>
      <c r="D471" s="1"/>
      <c r="R471" s="33"/>
    </row>
    <row r="472" customFormat="false" ht="15" hidden="false" customHeight="false" outlineLevel="0" collapsed="false">
      <c r="B472" s="1"/>
      <c r="C472" s="1"/>
      <c r="D472" s="1"/>
      <c r="R472" s="33"/>
    </row>
    <row r="473" customFormat="false" ht="15" hidden="false" customHeight="false" outlineLevel="0" collapsed="false">
      <c r="B473" s="1"/>
      <c r="C473" s="1"/>
      <c r="D473" s="1"/>
      <c r="R473" s="33"/>
    </row>
    <row r="474" customFormat="false" ht="15" hidden="false" customHeight="false" outlineLevel="0" collapsed="false">
      <c r="B474" s="1"/>
      <c r="C474" s="1"/>
      <c r="D474" s="1"/>
      <c r="R474" s="33"/>
    </row>
    <row r="475" customFormat="false" ht="15" hidden="false" customHeight="false" outlineLevel="0" collapsed="false">
      <c r="B475" s="1"/>
      <c r="C475" s="1"/>
      <c r="D475" s="1"/>
      <c r="R475" s="33"/>
    </row>
    <row r="476" customFormat="false" ht="15" hidden="false" customHeight="false" outlineLevel="0" collapsed="false">
      <c r="B476" s="1"/>
      <c r="C476" s="1"/>
      <c r="D476" s="1"/>
      <c r="R476" s="33"/>
    </row>
    <row r="477" customFormat="false" ht="15" hidden="false" customHeight="false" outlineLevel="0" collapsed="false">
      <c r="B477" s="1"/>
      <c r="C477" s="1"/>
      <c r="D477" s="1"/>
      <c r="R477" s="33"/>
    </row>
    <row r="478" customFormat="false" ht="15" hidden="false" customHeight="false" outlineLevel="0" collapsed="false">
      <c r="B478" s="1"/>
      <c r="C478" s="1"/>
      <c r="D478" s="1"/>
      <c r="R478" s="33"/>
    </row>
    <row r="479" customFormat="false" ht="15" hidden="false" customHeight="false" outlineLevel="0" collapsed="false">
      <c r="B479" s="1"/>
      <c r="C479" s="1"/>
      <c r="D479" s="1"/>
      <c r="R479" s="33"/>
    </row>
    <row r="480" customFormat="false" ht="15" hidden="false" customHeight="false" outlineLevel="0" collapsed="false">
      <c r="B480" s="1"/>
      <c r="C480" s="1"/>
      <c r="D480" s="1"/>
      <c r="R480" s="33"/>
    </row>
    <row r="481" customFormat="false" ht="15" hidden="false" customHeight="false" outlineLevel="0" collapsed="false">
      <c r="B481" s="1"/>
      <c r="C481" s="1"/>
      <c r="D481" s="1"/>
      <c r="R481" s="33"/>
    </row>
    <row r="482" customFormat="false" ht="15" hidden="false" customHeight="false" outlineLevel="0" collapsed="false">
      <c r="B482" s="1"/>
      <c r="C482" s="1"/>
      <c r="D482" s="1"/>
      <c r="R482" s="33"/>
    </row>
    <row r="483" customFormat="false" ht="15" hidden="false" customHeight="false" outlineLevel="0" collapsed="false">
      <c r="B483" s="1"/>
      <c r="C483" s="1"/>
      <c r="D483" s="1"/>
      <c r="R483" s="33"/>
    </row>
    <row r="484" customFormat="false" ht="15" hidden="false" customHeight="false" outlineLevel="0" collapsed="false">
      <c r="B484" s="1"/>
      <c r="C484" s="1"/>
      <c r="D484" s="1"/>
      <c r="R484" s="33"/>
    </row>
    <row r="485" customFormat="false" ht="15" hidden="false" customHeight="false" outlineLevel="0" collapsed="false">
      <c r="B485" s="1"/>
      <c r="C485" s="1"/>
      <c r="D485" s="1"/>
      <c r="R485" s="33"/>
    </row>
    <row r="486" customFormat="false" ht="15" hidden="false" customHeight="false" outlineLevel="0" collapsed="false">
      <c r="B486" s="1"/>
      <c r="C486" s="1"/>
      <c r="D486" s="1"/>
      <c r="R486" s="33"/>
    </row>
    <row r="487" customFormat="false" ht="15" hidden="false" customHeight="false" outlineLevel="0" collapsed="false">
      <c r="B487" s="1"/>
      <c r="C487" s="1"/>
      <c r="D487" s="1"/>
      <c r="R487" s="33"/>
    </row>
    <row r="488" customFormat="false" ht="15" hidden="false" customHeight="false" outlineLevel="0" collapsed="false">
      <c r="B488" s="1"/>
      <c r="C488" s="1"/>
      <c r="D488" s="1"/>
      <c r="R488" s="33"/>
    </row>
    <row r="489" customFormat="false" ht="15" hidden="false" customHeight="false" outlineLevel="0" collapsed="false">
      <c r="B489" s="1"/>
      <c r="C489" s="1"/>
      <c r="D489" s="1"/>
      <c r="R489" s="33"/>
    </row>
    <row r="490" customFormat="false" ht="15" hidden="false" customHeight="false" outlineLevel="0" collapsed="false">
      <c r="B490" s="1"/>
      <c r="C490" s="1"/>
      <c r="D490" s="1"/>
      <c r="R490" s="33"/>
    </row>
    <row r="491" customFormat="false" ht="15" hidden="false" customHeight="false" outlineLevel="0" collapsed="false">
      <c r="B491" s="1"/>
      <c r="C491" s="1"/>
      <c r="D491" s="1"/>
      <c r="R491" s="33"/>
    </row>
    <row r="492" customFormat="false" ht="15" hidden="false" customHeight="false" outlineLevel="0" collapsed="false">
      <c r="B492" s="1"/>
      <c r="C492" s="1"/>
      <c r="D492" s="1"/>
      <c r="R492" s="33"/>
    </row>
    <row r="493" customFormat="false" ht="15" hidden="false" customHeight="false" outlineLevel="0" collapsed="false">
      <c r="B493" s="1"/>
      <c r="C493" s="1"/>
      <c r="D493" s="1"/>
      <c r="R493" s="33"/>
    </row>
    <row r="494" customFormat="false" ht="15" hidden="false" customHeight="false" outlineLevel="0" collapsed="false">
      <c r="B494" s="1"/>
      <c r="C494" s="1"/>
      <c r="D494" s="1"/>
      <c r="R494" s="33"/>
    </row>
    <row r="495" customFormat="false" ht="15" hidden="false" customHeight="false" outlineLevel="0" collapsed="false">
      <c r="B495" s="1"/>
      <c r="C495" s="1"/>
      <c r="D495" s="1"/>
      <c r="R495" s="33"/>
    </row>
    <row r="496" customFormat="false" ht="15" hidden="false" customHeight="false" outlineLevel="0" collapsed="false">
      <c r="B496" s="1"/>
      <c r="C496" s="1"/>
      <c r="D496" s="1"/>
      <c r="R496" s="33"/>
    </row>
    <row r="497" customFormat="false" ht="15" hidden="false" customHeight="false" outlineLevel="0" collapsed="false">
      <c r="B497" s="1"/>
      <c r="C497" s="1"/>
      <c r="D497" s="1"/>
      <c r="R497" s="33"/>
    </row>
    <row r="498" customFormat="false" ht="15" hidden="false" customHeight="false" outlineLevel="0" collapsed="false">
      <c r="B498" s="1"/>
      <c r="C498" s="1"/>
      <c r="D498" s="1"/>
      <c r="R498" s="33"/>
    </row>
    <row r="499" customFormat="false" ht="15" hidden="false" customHeight="false" outlineLevel="0" collapsed="false">
      <c r="B499" s="1"/>
      <c r="C499" s="1"/>
      <c r="D499" s="1"/>
      <c r="R499" s="33"/>
    </row>
    <row r="500" customFormat="false" ht="15" hidden="false" customHeight="false" outlineLevel="0" collapsed="false">
      <c r="B500" s="1"/>
      <c r="C500" s="1"/>
      <c r="D500" s="1"/>
      <c r="R500" s="33"/>
    </row>
    <row r="501" customFormat="false" ht="15" hidden="false" customHeight="false" outlineLevel="0" collapsed="false">
      <c r="B501" s="1"/>
      <c r="C501" s="1"/>
      <c r="D501" s="1"/>
      <c r="R501" s="33"/>
    </row>
    <row r="502" customFormat="false" ht="15" hidden="false" customHeight="false" outlineLevel="0" collapsed="false">
      <c r="B502" s="1"/>
      <c r="C502" s="1"/>
      <c r="D502" s="1"/>
      <c r="R502" s="33"/>
    </row>
    <row r="503" customFormat="false" ht="15" hidden="false" customHeight="false" outlineLevel="0" collapsed="false">
      <c r="B503" s="1"/>
      <c r="C503" s="1"/>
      <c r="D503" s="1"/>
      <c r="R503" s="33"/>
    </row>
    <row r="504" customFormat="false" ht="15" hidden="false" customHeight="false" outlineLevel="0" collapsed="false">
      <c r="B504" s="1"/>
      <c r="C504" s="1"/>
      <c r="D504" s="1"/>
      <c r="R504" s="33"/>
    </row>
    <row r="505" customFormat="false" ht="15" hidden="false" customHeight="false" outlineLevel="0" collapsed="false">
      <c r="B505" s="1"/>
      <c r="C505" s="1"/>
      <c r="D505" s="1"/>
      <c r="R505" s="33"/>
    </row>
    <row r="506" customFormat="false" ht="15" hidden="false" customHeight="false" outlineLevel="0" collapsed="false">
      <c r="B506" s="1"/>
      <c r="C506" s="1"/>
      <c r="D506" s="1"/>
      <c r="R506" s="33"/>
    </row>
    <row r="507" customFormat="false" ht="15" hidden="false" customHeight="false" outlineLevel="0" collapsed="false">
      <c r="B507" s="1"/>
      <c r="C507" s="1"/>
      <c r="D507" s="1"/>
      <c r="R507" s="33"/>
    </row>
    <row r="508" customFormat="false" ht="15" hidden="false" customHeight="false" outlineLevel="0" collapsed="false">
      <c r="B508" s="1"/>
      <c r="C508" s="1"/>
      <c r="D508" s="1"/>
      <c r="R508" s="33"/>
    </row>
    <row r="509" customFormat="false" ht="15" hidden="false" customHeight="false" outlineLevel="0" collapsed="false">
      <c r="B509" s="1"/>
      <c r="C509" s="1"/>
      <c r="D509" s="1"/>
      <c r="R509" s="33"/>
    </row>
    <row r="510" customFormat="false" ht="15" hidden="false" customHeight="false" outlineLevel="0" collapsed="false">
      <c r="B510" s="1"/>
      <c r="C510" s="1"/>
      <c r="D510" s="1"/>
      <c r="R510" s="33"/>
    </row>
    <row r="511" customFormat="false" ht="15" hidden="false" customHeight="false" outlineLevel="0" collapsed="false">
      <c r="B511" s="1"/>
      <c r="C511" s="1"/>
      <c r="D511" s="1"/>
      <c r="R511" s="33"/>
    </row>
    <row r="512" customFormat="false" ht="15" hidden="false" customHeight="false" outlineLevel="0" collapsed="false">
      <c r="B512" s="1"/>
      <c r="C512" s="1"/>
      <c r="D512" s="1"/>
      <c r="R512" s="33"/>
    </row>
    <row r="513" customFormat="false" ht="15" hidden="false" customHeight="false" outlineLevel="0" collapsed="false">
      <c r="B513" s="1"/>
      <c r="C513" s="1"/>
      <c r="D513" s="1"/>
      <c r="R513" s="33"/>
    </row>
    <row r="514" customFormat="false" ht="15" hidden="false" customHeight="false" outlineLevel="0" collapsed="false">
      <c r="B514" s="1"/>
      <c r="C514" s="1"/>
      <c r="D514" s="1"/>
      <c r="R514" s="33"/>
    </row>
    <row r="515" customFormat="false" ht="15" hidden="false" customHeight="false" outlineLevel="0" collapsed="false">
      <c r="B515" s="1"/>
      <c r="C515" s="1"/>
      <c r="D515" s="1"/>
      <c r="R515" s="33"/>
    </row>
    <row r="516" customFormat="false" ht="15" hidden="false" customHeight="false" outlineLevel="0" collapsed="false">
      <c r="B516" s="1"/>
      <c r="C516" s="1"/>
      <c r="D516" s="1"/>
      <c r="R516" s="33"/>
    </row>
    <row r="517" customFormat="false" ht="15" hidden="false" customHeight="false" outlineLevel="0" collapsed="false">
      <c r="B517" s="1"/>
      <c r="C517" s="1"/>
      <c r="D517" s="1"/>
      <c r="R517" s="33"/>
    </row>
    <row r="518" customFormat="false" ht="15" hidden="false" customHeight="false" outlineLevel="0" collapsed="false">
      <c r="B518" s="1"/>
      <c r="C518" s="1"/>
      <c r="D518" s="1"/>
      <c r="R518" s="33"/>
    </row>
    <row r="519" customFormat="false" ht="15" hidden="false" customHeight="false" outlineLevel="0" collapsed="false">
      <c r="B519" s="1"/>
      <c r="C519" s="1"/>
      <c r="D519" s="1"/>
      <c r="R519" s="33"/>
    </row>
    <row r="520" customFormat="false" ht="15" hidden="false" customHeight="false" outlineLevel="0" collapsed="false">
      <c r="B520" s="1"/>
      <c r="C520" s="1"/>
      <c r="D520" s="1"/>
      <c r="R520" s="33"/>
    </row>
    <row r="521" customFormat="false" ht="15" hidden="false" customHeight="false" outlineLevel="0" collapsed="false">
      <c r="B521" s="1"/>
      <c r="C521" s="1"/>
      <c r="D521" s="1"/>
      <c r="R521" s="33"/>
    </row>
    <row r="522" customFormat="false" ht="15" hidden="false" customHeight="false" outlineLevel="0" collapsed="false">
      <c r="B522" s="1"/>
      <c r="C522" s="1"/>
      <c r="D522" s="1"/>
      <c r="R522" s="33"/>
    </row>
    <row r="523" customFormat="false" ht="15" hidden="false" customHeight="false" outlineLevel="0" collapsed="false">
      <c r="B523" s="1"/>
      <c r="C523" s="1"/>
      <c r="D523" s="1"/>
      <c r="R523" s="33"/>
    </row>
    <row r="524" customFormat="false" ht="15" hidden="false" customHeight="false" outlineLevel="0" collapsed="false">
      <c r="B524" s="1"/>
      <c r="C524" s="1"/>
      <c r="D524" s="1"/>
      <c r="R524" s="33"/>
    </row>
    <row r="525" customFormat="false" ht="15" hidden="false" customHeight="false" outlineLevel="0" collapsed="false">
      <c r="B525" s="1"/>
      <c r="C525" s="1"/>
      <c r="D525" s="1"/>
      <c r="R525" s="33"/>
    </row>
    <row r="526" customFormat="false" ht="15" hidden="false" customHeight="false" outlineLevel="0" collapsed="false">
      <c r="B526" s="1"/>
      <c r="C526" s="1"/>
      <c r="D526" s="1"/>
      <c r="R526" s="33"/>
    </row>
    <row r="527" customFormat="false" ht="15" hidden="false" customHeight="false" outlineLevel="0" collapsed="false">
      <c r="B527" s="1"/>
      <c r="C527" s="1"/>
      <c r="D527" s="1"/>
      <c r="R527" s="33"/>
    </row>
    <row r="528" customFormat="false" ht="15" hidden="false" customHeight="false" outlineLevel="0" collapsed="false">
      <c r="B528" s="1"/>
      <c r="C528" s="1"/>
      <c r="D528" s="1"/>
      <c r="R528" s="33"/>
    </row>
    <row r="529" customFormat="false" ht="15" hidden="false" customHeight="false" outlineLevel="0" collapsed="false">
      <c r="B529" s="1"/>
      <c r="C529" s="1"/>
      <c r="D529" s="1"/>
      <c r="R529" s="33"/>
    </row>
    <row r="530" customFormat="false" ht="15" hidden="false" customHeight="false" outlineLevel="0" collapsed="false">
      <c r="B530" s="1"/>
      <c r="C530" s="1"/>
      <c r="D530" s="1"/>
      <c r="R530" s="33"/>
    </row>
    <row r="531" customFormat="false" ht="15" hidden="false" customHeight="false" outlineLevel="0" collapsed="false">
      <c r="B531" s="1"/>
      <c r="C531" s="1"/>
      <c r="D531" s="1"/>
      <c r="R531" s="33"/>
    </row>
    <row r="532" customFormat="false" ht="15" hidden="false" customHeight="false" outlineLevel="0" collapsed="false">
      <c r="B532" s="1"/>
      <c r="C532" s="1"/>
      <c r="D532" s="1"/>
      <c r="R532" s="33"/>
    </row>
    <row r="533" customFormat="false" ht="15" hidden="false" customHeight="false" outlineLevel="0" collapsed="false">
      <c r="B533" s="1"/>
      <c r="C533" s="1"/>
      <c r="D533" s="1"/>
      <c r="R533" s="33"/>
    </row>
    <row r="534" customFormat="false" ht="15" hidden="false" customHeight="false" outlineLevel="0" collapsed="false">
      <c r="B534" s="1"/>
      <c r="C534" s="1"/>
      <c r="D534" s="1"/>
      <c r="R534" s="33"/>
    </row>
    <row r="535" customFormat="false" ht="15" hidden="false" customHeight="false" outlineLevel="0" collapsed="false">
      <c r="B535" s="1"/>
      <c r="C535" s="1"/>
      <c r="D535" s="1"/>
      <c r="R535" s="33"/>
    </row>
    <row r="536" customFormat="false" ht="15" hidden="false" customHeight="false" outlineLevel="0" collapsed="false">
      <c r="B536" s="1"/>
      <c r="C536" s="1"/>
      <c r="D536" s="1"/>
      <c r="R536" s="33"/>
    </row>
    <row r="537" customFormat="false" ht="15" hidden="false" customHeight="false" outlineLevel="0" collapsed="false">
      <c r="B537" s="1"/>
      <c r="C537" s="1"/>
      <c r="D537" s="1"/>
      <c r="R537" s="33"/>
    </row>
    <row r="538" customFormat="false" ht="15" hidden="false" customHeight="false" outlineLevel="0" collapsed="false">
      <c r="B538" s="1"/>
      <c r="C538" s="1"/>
      <c r="D538" s="1"/>
      <c r="R538" s="33"/>
    </row>
    <row r="539" customFormat="false" ht="15" hidden="false" customHeight="false" outlineLevel="0" collapsed="false">
      <c r="B539" s="1"/>
      <c r="C539" s="1"/>
      <c r="D539" s="1"/>
      <c r="R539" s="33"/>
    </row>
    <row r="540" customFormat="false" ht="15" hidden="false" customHeight="false" outlineLevel="0" collapsed="false">
      <c r="B540" s="1"/>
      <c r="C540" s="1"/>
      <c r="D540" s="1"/>
      <c r="R540" s="33"/>
    </row>
    <row r="541" customFormat="false" ht="15" hidden="false" customHeight="false" outlineLevel="0" collapsed="false">
      <c r="B541" s="1"/>
      <c r="C541" s="1"/>
      <c r="D541" s="1"/>
      <c r="R541" s="33"/>
    </row>
    <row r="542" customFormat="false" ht="15" hidden="false" customHeight="false" outlineLevel="0" collapsed="false">
      <c r="B542" s="1"/>
      <c r="C542" s="1"/>
      <c r="D542" s="1"/>
      <c r="R542" s="33"/>
    </row>
    <row r="543" customFormat="false" ht="15" hidden="false" customHeight="false" outlineLevel="0" collapsed="false">
      <c r="B543" s="1"/>
      <c r="C543" s="1"/>
      <c r="D543" s="1"/>
      <c r="R543" s="33"/>
    </row>
    <row r="544" customFormat="false" ht="15" hidden="false" customHeight="false" outlineLevel="0" collapsed="false">
      <c r="B544" s="1"/>
      <c r="C544" s="1"/>
      <c r="D544" s="1"/>
      <c r="R544" s="33"/>
    </row>
    <row r="545" customFormat="false" ht="15" hidden="false" customHeight="false" outlineLevel="0" collapsed="false">
      <c r="B545" s="1"/>
      <c r="C545" s="1"/>
      <c r="D545" s="1"/>
      <c r="R545" s="33"/>
    </row>
    <row r="546" customFormat="false" ht="15" hidden="false" customHeight="false" outlineLevel="0" collapsed="false">
      <c r="B546" s="1"/>
      <c r="C546" s="1"/>
      <c r="D546" s="1"/>
      <c r="R546" s="33"/>
    </row>
    <row r="547" customFormat="false" ht="15" hidden="false" customHeight="false" outlineLevel="0" collapsed="false">
      <c r="B547" s="1"/>
      <c r="C547" s="1"/>
      <c r="D547" s="1"/>
      <c r="R547" s="33"/>
    </row>
    <row r="548" customFormat="false" ht="15" hidden="false" customHeight="false" outlineLevel="0" collapsed="false">
      <c r="B548" s="1"/>
      <c r="C548" s="1"/>
      <c r="D548" s="1"/>
      <c r="R548" s="33"/>
    </row>
    <row r="549" customFormat="false" ht="15" hidden="false" customHeight="false" outlineLevel="0" collapsed="false">
      <c r="B549" s="1"/>
      <c r="C549" s="1"/>
      <c r="D549" s="1"/>
      <c r="R549" s="33"/>
    </row>
    <row r="550" customFormat="false" ht="15" hidden="false" customHeight="false" outlineLevel="0" collapsed="false">
      <c r="B550" s="1"/>
      <c r="C550" s="1"/>
      <c r="D550" s="1"/>
      <c r="R550" s="33"/>
    </row>
    <row r="551" customFormat="false" ht="15" hidden="false" customHeight="false" outlineLevel="0" collapsed="false">
      <c r="B551" s="1"/>
      <c r="C551" s="1"/>
      <c r="D551" s="1"/>
      <c r="R551" s="33"/>
    </row>
    <row r="552" customFormat="false" ht="15" hidden="false" customHeight="false" outlineLevel="0" collapsed="false">
      <c r="B552" s="1"/>
      <c r="C552" s="1"/>
      <c r="D552" s="1"/>
      <c r="R552" s="33"/>
    </row>
    <row r="553" customFormat="false" ht="15" hidden="false" customHeight="false" outlineLevel="0" collapsed="false">
      <c r="B553" s="1"/>
      <c r="C553" s="1"/>
      <c r="D553" s="1"/>
      <c r="R553" s="33"/>
    </row>
    <row r="554" customFormat="false" ht="15" hidden="false" customHeight="false" outlineLevel="0" collapsed="false">
      <c r="B554" s="1"/>
      <c r="C554" s="1"/>
      <c r="D554" s="1"/>
      <c r="R554" s="33"/>
    </row>
    <row r="555" customFormat="false" ht="15" hidden="false" customHeight="false" outlineLevel="0" collapsed="false">
      <c r="B555" s="1"/>
      <c r="C555" s="1"/>
      <c r="D555" s="1"/>
      <c r="R555" s="33"/>
    </row>
    <row r="556" customFormat="false" ht="15" hidden="false" customHeight="false" outlineLevel="0" collapsed="false">
      <c r="B556" s="1"/>
      <c r="C556" s="1"/>
      <c r="D556" s="1"/>
      <c r="R556" s="33"/>
    </row>
    <row r="557" customFormat="false" ht="15" hidden="false" customHeight="false" outlineLevel="0" collapsed="false">
      <c r="B557" s="1"/>
      <c r="C557" s="1"/>
      <c r="D557" s="1"/>
      <c r="R557" s="33"/>
    </row>
    <row r="558" customFormat="false" ht="15" hidden="false" customHeight="false" outlineLevel="0" collapsed="false">
      <c r="B558" s="1"/>
      <c r="C558" s="1"/>
      <c r="D558" s="1"/>
      <c r="R558" s="33"/>
    </row>
    <row r="559" customFormat="false" ht="15" hidden="false" customHeight="false" outlineLevel="0" collapsed="false">
      <c r="B559" s="1"/>
      <c r="C559" s="1"/>
      <c r="D559" s="1"/>
      <c r="R559" s="33"/>
    </row>
    <row r="560" customFormat="false" ht="15" hidden="false" customHeight="false" outlineLevel="0" collapsed="false">
      <c r="B560" s="1"/>
      <c r="C560" s="1"/>
      <c r="D560" s="1"/>
      <c r="R560" s="33"/>
    </row>
    <row r="561" customFormat="false" ht="15" hidden="false" customHeight="false" outlineLevel="0" collapsed="false">
      <c r="B561" s="1"/>
      <c r="C561" s="1"/>
      <c r="D561" s="1"/>
      <c r="R561" s="33"/>
    </row>
    <row r="562" customFormat="false" ht="15" hidden="false" customHeight="false" outlineLevel="0" collapsed="false">
      <c r="B562" s="1"/>
      <c r="C562" s="1"/>
      <c r="D562" s="1"/>
      <c r="R562" s="33"/>
    </row>
    <row r="563" customFormat="false" ht="15" hidden="false" customHeight="false" outlineLevel="0" collapsed="false">
      <c r="B563" s="1"/>
      <c r="C563" s="1"/>
      <c r="D563" s="1"/>
      <c r="R563" s="33"/>
    </row>
    <row r="564" customFormat="false" ht="15" hidden="false" customHeight="false" outlineLevel="0" collapsed="false">
      <c r="B564" s="1"/>
      <c r="C564" s="1"/>
      <c r="D564" s="1"/>
      <c r="R564" s="33"/>
    </row>
    <row r="565" customFormat="false" ht="15" hidden="false" customHeight="false" outlineLevel="0" collapsed="false">
      <c r="B565" s="1"/>
      <c r="C565" s="1"/>
      <c r="D565" s="1"/>
      <c r="R565" s="33"/>
    </row>
    <row r="566" customFormat="false" ht="15" hidden="false" customHeight="false" outlineLevel="0" collapsed="false">
      <c r="B566" s="1"/>
      <c r="C566" s="1"/>
      <c r="D566" s="1"/>
      <c r="R566" s="33"/>
    </row>
    <row r="567" customFormat="false" ht="15" hidden="false" customHeight="false" outlineLevel="0" collapsed="false">
      <c r="B567" s="1"/>
      <c r="C567" s="1"/>
      <c r="D567" s="1"/>
      <c r="R567" s="33"/>
    </row>
    <row r="568" customFormat="false" ht="15" hidden="false" customHeight="false" outlineLevel="0" collapsed="false">
      <c r="B568" s="1"/>
      <c r="C568" s="1"/>
      <c r="D568" s="1"/>
      <c r="R568" s="33"/>
    </row>
    <row r="569" customFormat="false" ht="15" hidden="false" customHeight="false" outlineLevel="0" collapsed="false">
      <c r="B569" s="1"/>
      <c r="C569" s="1"/>
      <c r="D569" s="1"/>
      <c r="R569" s="33"/>
    </row>
    <row r="570" customFormat="false" ht="15" hidden="false" customHeight="false" outlineLevel="0" collapsed="false">
      <c r="B570" s="1"/>
      <c r="C570" s="1"/>
      <c r="D570" s="1"/>
      <c r="R570" s="33"/>
    </row>
    <row r="571" customFormat="false" ht="15" hidden="false" customHeight="false" outlineLevel="0" collapsed="false">
      <c r="B571" s="1"/>
      <c r="C571" s="1"/>
      <c r="D571" s="1"/>
      <c r="R571" s="33"/>
    </row>
    <row r="572" customFormat="false" ht="15" hidden="false" customHeight="false" outlineLevel="0" collapsed="false">
      <c r="B572" s="1"/>
      <c r="C572" s="1"/>
      <c r="D572" s="1"/>
      <c r="R572" s="33"/>
    </row>
    <row r="573" customFormat="false" ht="15" hidden="false" customHeight="false" outlineLevel="0" collapsed="false">
      <c r="B573" s="1"/>
      <c r="C573" s="1"/>
      <c r="D573" s="1"/>
      <c r="R573" s="33"/>
    </row>
    <row r="574" customFormat="false" ht="15" hidden="false" customHeight="false" outlineLevel="0" collapsed="false">
      <c r="B574" s="1"/>
      <c r="C574" s="1"/>
      <c r="D574" s="1"/>
      <c r="R574" s="33"/>
    </row>
    <row r="575" customFormat="false" ht="15" hidden="false" customHeight="false" outlineLevel="0" collapsed="false">
      <c r="B575" s="1"/>
      <c r="C575" s="1"/>
      <c r="D575" s="1"/>
      <c r="R575" s="33"/>
    </row>
    <row r="576" customFormat="false" ht="15" hidden="false" customHeight="false" outlineLevel="0" collapsed="false">
      <c r="B576" s="1"/>
      <c r="C576" s="1"/>
      <c r="D576" s="1"/>
      <c r="R576" s="33"/>
    </row>
    <row r="577" customFormat="false" ht="15" hidden="false" customHeight="false" outlineLevel="0" collapsed="false">
      <c r="B577" s="1"/>
      <c r="C577" s="1"/>
      <c r="D577" s="1"/>
      <c r="R577" s="33"/>
    </row>
    <row r="578" customFormat="false" ht="15" hidden="false" customHeight="false" outlineLevel="0" collapsed="false">
      <c r="B578" s="1"/>
      <c r="C578" s="1"/>
      <c r="D578" s="1"/>
      <c r="R578" s="33"/>
    </row>
    <row r="579" customFormat="false" ht="15" hidden="false" customHeight="false" outlineLevel="0" collapsed="false">
      <c r="B579" s="1"/>
      <c r="C579" s="1"/>
      <c r="D579" s="1"/>
      <c r="R579" s="33"/>
    </row>
    <row r="580" customFormat="false" ht="15" hidden="false" customHeight="false" outlineLevel="0" collapsed="false">
      <c r="B580" s="1"/>
      <c r="C580" s="1"/>
      <c r="D580" s="1"/>
      <c r="R580" s="33"/>
    </row>
    <row r="581" customFormat="false" ht="15" hidden="false" customHeight="false" outlineLevel="0" collapsed="false">
      <c r="B581" s="1"/>
      <c r="C581" s="1"/>
      <c r="D581" s="1"/>
      <c r="R581" s="33"/>
    </row>
    <row r="582" customFormat="false" ht="15" hidden="false" customHeight="false" outlineLevel="0" collapsed="false">
      <c r="B582" s="1"/>
      <c r="C582" s="1"/>
      <c r="D582" s="1"/>
      <c r="R582" s="33"/>
    </row>
    <row r="583" customFormat="false" ht="15" hidden="false" customHeight="false" outlineLevel="0" collapsed="false">
      <c r="B583" s="1"/>
      <c r="C583" s="1"/>
      <c r="D583" s="1"/>
      <c r="R583" s="33"/>
    </row>
    <row r="584" customFormat="false" ht="15" hidden="false" customHeight="false" outlineLevel="0" collapsed="false">
      <c r="B584" s="1"/>
      <c r="C584" s="1"/>
      <c r="D584" s="1"/>
      <c r="R584" s="33"/>
    </row>
    <row r="585" customFormat="false" ht="15" hidden="false" customHeight="false" outlineLevel="0" collapsed="false">
      <c r="B585" s="1"/>
      <c r="C585" s="1"/>
      <c r="D585" s="1"/>
      <c r="R585" s="33"/>
    </row>
    <row r="586" customFormat="false" ht="15" hidden="false" customHeight="false" outlineLevel="0" collapsed="false">
      <c r="B586" s="1"/>
      <c r="C586" s="1"/>
      <c r="D586" s="1"/>
      <c r="R586" s="33"/>
    </row>
    <row r="587" customFormat="false" ht="15" hidden="false" customHeight="false" outlineLevel="0" collapsed="false">
      <c r="B587" s="1"/>
      <c r="C587" s="1"/>
      <c r="D587" s="1"/>
      <c r="R587" s="33"/>
    </row>
    <row r="588" customFormat="false" ht="15" hidden="false" customHeight="false" outlineLevel="0" collapsed="false">
      <c r="B588" s="1"/>
      <c r="C588" s="1"/>
      <c r="D588" s="1"/>
      <c r="R588" s="33"/>
    </row>
    <row r="589" customFormat="false" ht="15" hidden="false" customHeight="false" outlineLevel="0" collapsed="false">
      <c r="B589" s="1"/>
      <c r="C589" s="1"/>
      <c r="D589" s="1"/>
      <c r="R589" s="33"/>
    </row>
    <row r="590" customFormat="false" ht="15" hidden="false" customHeight="false" outlineLevel="0" collapsed="false">
      <c r="B590" s="1"/>
      <c r="C590" s="1"/>
      <c r="D590" s="1"/>
      <c r="R590" s="33"/>
    </row>
    <row r="591" customFormat="false" ht="15" hidden="false" customHeight="false" outlineLevel="0" collapsed="false">
      <c r="B591" s="1"/>
      <c r="C591" s="1"/>
      <c r="D591" s="1"/>
      <c r="R591" s="33"/>
    </row>
    <row r="592" customFormat="false" ht="15" hidden="false" customHeight="false" outlineLevel="0" collapsed="false">
      <c r="B592" s="1"/>
      <c r="C592" s="1"/>
      <c r="D592" s="1"/>
      <c r="R592" s="33"/>
    </row>
    <row r="593" customFormat="false" ht="15" hidden="false" customHeight="false" outlineLevel="0" collapsed="false">
      <c r="B593" s="1"/>
      <c r="C593" s="1"/>
      <c r="D593" s="1"/>
      <c r="R593" s="33"/>
    </row>
    <row r="594" customFormat="false" ht="15" hidden="false" customHeight="false" outlineLevel="0" collapsed="false">
      <c r="B594" s="1"/>
      <c r="C594" s="1"/>
      <c r="D594" s="1"/>
      <c r="R594" s="33"/>
    </row>
    <row r="595" customFormat="false" ht="15" hidden="false" customHeight="false" outlineLevel="0" collapsed="false">
      <c r="B595" s="1"/>
      <c r="C595" s="1"/>
      <c r="D595" s="1"/>
      <c r="R595" s="33"/>
    </row>
    <row r="596" customFormat="false" ht="15" hidden="false" customHeight="false" outlineLevel="0" collapsed="false">
      <c r="B596" s="1"/>
      <c r="C596" s="1"/>
      <c r="D596" s="1"/>
      <c r="R596" s="33"/>
    </row>
    <row r="597" customFormat="false" ht="15" hidden="false" customHeight="false" outlineLevel="0" collapsed="false">
      <c r="B597" s="1"/>
      <c r="C597" s="1"/>
      <c r="D597" s="1"/>
      <c r="R597" s="33"/>
    </row>
    <row r="598" customFormat="false" ht="15" hidden="false" customHeight="false" outlineLevel="0" collapsed="false">
      <c r="B598" s="1"/>
      <c r="C598" s="1"/>
      <c r="D598" s="1"/>
      <c r="R598" s="33"/>
    </row>
    <row r="599" customFormat="false" ht="15" hidden="false" customHeight="false" outlineLevel="0" collapsed="false">
      <c r="B599" s="1"/>
      <c r="C599" s="1"/>
      <c r="D599" s="1"/>
      <c r="R599" s="33"/>
    </row>
    <row r="600" customFormat="false" ht="15" hidden="false" customHeight="false" outlineLevel="0" collapsed="false">
      <c r="B600" s="1"/>
      <c r="C600" s="1"/>
      <c r="D600" s="1"/>
      <c r="R600" s="33"/>
    </row>
    <row r="601" customFormat="false" ht="15" hidden="false" customHeight="false" outlineLevel="0" collapsed="false">
      <c r="B601" s="1"/>
      <c r="C601" s="1"/>
      <c r="D601" s="1"/>
      <c r="R601" s="33"/>
    </row>
    <row r="602" customFormat="false" ht="15" hidden="false" customHeight="false" outlineLevel="0" collapsed="false">
      <c r="B602" s="1"/>
      <c r="C602" s="1"/>
      <c r="D602" s="1"/>
      <c r="R602" s="33"/>
    </row>
    <row r="603" customFormat="false" ht="15" hidden="false" customHeight="false" outlineLevel="0" collapsed="false">
      <c r="B603" s="1"/>
      <c r="C603" s="1"/>
      <c r="D603" s="1"/>
      <c r="R603" s="33"/>
    </row>
    <row r="604" customFormat="false" ht="15" hidden="false" customHeight="false" outlineLevel="0" collapsed="false">
      <c r="B604" s="1"/>
      <c r="C604" s="1"/>
      <c r="D604" s="1"/>
      <c r="R604" s="33"/>
    </row>
    <row r="605" customFormat="false" ht="15" hidden="false" customHeight="false" outlineLevel="0" collapsed="false">
      <c r="B605" s="1"/>
      <c r="C605" s="1"/>
      <c r="D605" s="1"/>
      <c r="R605" s="33"/>
    </row>
    <row r="606" customFormat="false" ht="15" hidden="false" customHeight="false" outlineLevel="0" collapsed="false">
      <c r="B606" s="1"/>
      <c r="C606" s="1"/>
      <c r="D606" s="1"/>
      <c r="R606" s="33"/>
    </row>
    <row r="607" customFormat="false" ht="15" hidden="false" customHeight="false" outlineLevel="0" collapsed="false">
      <c r="B607" s="1"/>
      <c r="C607" s="1"/>
      <c r="D607" s="1"/>
      <c r="R607" s="33"/>
    </row>
    <row r="608" customFormat="false" ht="15" hidden="false" customHeight="false" outlineLevel="0" collapsed="false">
      <c r="B608" s="1"/>
      <c r="C608" s="1"/>
      <c r="D608" s="1"/>
      <c r="R608" s="33"/>
    </row>
    <row r="609" customFormat="false" ht="15" hidden="false" customHeight="false" outlineLevel="0" collapsed="false">
      <c r="B609" s="1"/>
      <c r="C609" s="1"/>
      <c r="D609" s="1"/>
      <c r="R609" s="33"/>
    </row>
    <row r="610" customFormat="false" ht="15" hidden="false" customHeight="false" outlineLevel="0" collapsed="false">
      <c r="B610" s="1"/>
      <c r="C610" s="1"/>
      <c r="D610" s="1"/>
      <c r="R610" s="33"/>
    </row>
    <row r="611" customFormat="false" ht="15" hidden="false" customHeight="false" outlineLevel="0" collapsed="false">
      <c r="B611" s="1"/>
      <c r="C611" s="1"/>
      <c r="D611" s="1"/>
      <c r="R611" s="33"/>
    </row>
    <row r="612" customFormat="false" ht="15" hidden="false" customHeight="false" outlineLevel="0" collapsed="false">
      <c r="B612" s="1"/>
      <c r="C612" s="1"/>
      <c r="D612" s="1"/>
      <c r="R612" s="33"/>
    </row>
    <row r="613" customFormat="false" ht="15" hidden="false" customHeight="false" outlineLevel="0" collapsed="false">
      <c r="B613" s="1"/>
      <c r="C613" s="1"/>
      <c r="D613" s="1"/>
      <c r="R613" s="33"/>
    </row>
    <row r="614" customFormat="false" ht="15" hidden="false" customHeight="false" outlineLevel="0" collapsed="false">
      <c r="B614" s="1"/>
      <c r="C614" s="1"/>
      <c r="D614" s="1"/>
      <c r="R614" s="33"/>
    </row>
    <row r="615" customFormat="false" ht="15" hidden="false" customHeight="false" outlineLevel="0" collapsed="false">
      <c r="B615" s="1"/>
      <c r="C615" s="1"/>
      <c r="D615" s="1"/>
      <c r="R615" s="33"/>
    </row>
    <row r="616" customFormat="false" ht="15" hidden="false" customHeight="false" outlineLevel="0" collapsed="false">
      <c r="B616" s="1"/>
      <c r="C616" s="1"/>
      <c r="D616" s="1"/>
      <c r="R616" s="33"/>
    </row>
    <row r="617" customFormat="false" ht="15" hidden="false" customHeight="false" outlineLevel="0" collapsed="false">
      <c r="B617" s="1"/>
      <c r="C617" s="1"/>
      <c r="D617" s="1"/>
      <c r="R617" s="33"/>
    </row>
    <row r="618" customFormat="false" ht="15" hidden="false" customHeight="false" outlineLevel="0" collapsed="false">
      <c r="B618" s="1"/>
      <c r="C618" s="1"/>
      <c r="D618" s="1"/>
      <c r="R618" s="33"/>
    </row>
    <row r="619" customFormat="false" ht="15" hidden="false" customHeight="false" outlineLevel="0" collapsed="false">
      <c r="B619" s="1"/>
      <c r="C619" s="1"/>
      <c r="D619" s="1"/>
      <c r="R619" s="33"/>
    </row>
    <row r="620" customFormat="false" ht="15" hidden="false" customHeight="false" outlineLevel="0" collapsed="false">
      <c r="B620" s="1"/>
      <c r="C620" s="1"/>
      <c r="D620" s="1"/>
      <c r="R620" s="33"/>
    </row>
    <row r="621" customFormat="false" ht="15" hidden="false" customHeight="false" outlineLevel="0" collapsed="false">
      <c r="B621" s="1"/>
      <c r="C621" s="1"/>
      <c r="D621" s="1"/>
      <c r="R621" s="33"/>
    </row>
    <row r="622" customFormat="false" ht="15" hidden="false" customHeight="false" outlineLevel="0" collapsed="false">
      <c r="B622" s="1"/>
      <c r="C622" s="1"/>
      <c r="D622" s="1"/>
      <c r="R622" s="33"/>
    </row>
    <row r="623" customFormat="false" ht="15" hidden="false" customHeight="false" outlineLevel="0" collapsed="false">
      <c r="B623" s="1"/>
      <c r="C623" s="1"/>
      <c r="D623" s="1"/>
      <c r="R623" s="33"/>
    </row>
    <row r="624" customFormat="false" ht="15" hidden="false" customHeight="false" outlineLevel="0" collapsed="false">
      <c r="B624" s="1"/>
      <c r="C624" s="1"/>
      <c r="D624" s="1"/>
      <c r="R624" s="33"/>
    </row>
    <row r="625" customFormat="false" ht="15" hidden="false" customHeight="false" outlineLevel="0" collapsed="false">
      <c r="B625" s="1"/>
      <c r="C625" s="1"/>
      <c r="D625" s="1"/>
      <c r="R625" s="33"/>
    </row>
    <row r="626" customFormat="false" ht="15" hidden="false" customHeight="false" outlineLevel="0" collapsed="false">
      <c r="B626" s="1"/>
      <c r="C626" s="1"/>
      <c r="D626" s="1"/>
      <c r="R626" s="33"/>
    </row>
    <row r="627" customFormat="false" ht="15" hidden="false" customHeight="false" outlineLevel="0" collapsed="false">
      <c r="B627" s="1"/>
      <c r="C627" s="1"/>
      <c r="D627" s="1"/>
      <c r="R627" s="33"/>
    </row>
    <row r="628" customFormat="false" ht="15" hidden="false" customHeight="false" outlineLevel="0" collapsed="false">
      <c r="B628" s="1"/>
      <c r="C628" s="1"/>
      <c r="D628" s="1"/>
      <c r="R628" s="33"/>
    </row>
    <row r="629" customFormat="false" ht="15" hidden="false" customHeight="false" outlineLevel="0" collapsed="false">
      <c r="B629" s="1"/>
      <c r="C629" s="1"/>
      <c r="D629" s="1"/>
      <c r="R629" s="33"/>
    </row>
    <row r="630" customFormat="false" ht="15" hidden="false" customHeight="false" outlineLevel="0" collapsed="false">
      <c r="B630" s="1"/>
      <c r="C630" s="1"/>
      <c r="D630" s="1"/>
      <c r="R630" s="33"/>
    </row>
    <row r="631" customFormat="false" ht="15" hidden="false" customHeight="false" outlineLevel="0" collapsed="false">
      <c r="B631" s="1"/>
      <c r="C631" s="1"/>
      <c r="D631" s="1"/>
      <c r="R631" s="33"/>
    </row>
    <row r="632" customFormat="false" ht="15" hidden="false" customHeight="false" outlineLevel="0" collapsed="false">
      <c r="B632" s="1"/>
      <c r="C632" s="1"/>
      <c r="D632" s="1"/>
      <c r="R632" s="33"/>
    </row>
    <row r="633" customFormat="false" ht="15" hidden="false" customHeight="false" outlineLevel="0" collapsed="false">
      <c r="B633" s="1"/>
      <c r="C633" s="1"/>
      <c r="D633" s="1"/>
      <c r="R633" s="33"/>
    </row>
    <row r="634" customFormat="false" ht="15" hidden="false" customHeight="false" outlineLevel="0" collapsed="false">
      <c r="B634" s="1"/>
      <c r="C634" s="1"/>
      <c r="D634" s="1"/>
      <c r="R634" s="33"/>
    </row>
    <row r="635" customFormat="false" ht="15" hidden="false" customHeight="false" outlineLevel="0" collapsed="false">
      <c r="B635" s="1"/>
      <c r="C635" s="1"/>
      <c r="D635" s="1"/>
      <c r="R635" s="33"/>
    </row>
    <row r="636" customFormat="false" ht="15" hidden="false" customHeight="false" outlineLevel="0" collapsed="false">
      <c r="B636" s="1"/>
      <c r="C636" s="1"/>
      <c r="D636" s="1"/>
      <c r="R636" s="33"/>
    </row>
    <row r="637" customFormat="false" ht="15" hidden="false" customHeight="false" outlineLevel="0" collapsed="false">
      <c r="B637" s="1"/>
      <c r="C637" s="1"/>
      <c r="D637" s="1"/>
      <c r="R637" s="33"/>
    </row>
    <row r="638" customFormat="false" ht="15" hidden="false" customHeight="false" outlineLevel="0" collapsed="false">
      <c r="B638" s="1"/>
      <c r="C638" s="1"/>
      <c r="D638" s="1"/>
      <c r="R638" s="33"/>
    </row>
    <row r="639" customFormat="false" ht="15" hidden="false" customHeight="false" outlineLevel="0" collapsed="false">
      <c r="B639" s="1"/>
      <c r="C639" s="1"/>
      <c r="D639" s="1"/>
      <c r="R639" s="33"/>
    </row>
    <row r="640" customFormat="false" ht="15" hidden="false" customHeight="false" outlineLevel="0" collapsed="false">
      <c r="B640" s="1"/>
      <c r="C640" s="1"/>
      <c r="D640" s="1"/>
      <c r="R640" s="33"/>
    </row>
    <row r="641" customFormat="false" ht="15" hidden="false" customHeight="false" outlineLevel="0" collapsed="false">
      <c r="B641" s="1"/>
      <c r="C641" s="1"/>
      <c r="D641" s="1"/>
      <c r="R641" s="33"/>
    </row>
    <row r="642" customFormat="false" ht="15" hidden="false" customHeight="false" outlineLevel="0" collapsed="false">
      <c r="B642" s="1"/>
      <c r="C642" s="1"/>
      <c r="D642" s="1"/>
      <c r="R642" s="33"/>
    </row>
    <row r="643" customFormat="false" ht="15" hidden="false" customHeight="false" outlineLevel="0" collapsed="false">
      <c r="B643" s="1"/>
      <c r="C643" s="1"/>
      <c r="D643" s="1"/>
      <c r="R643" s="33"/>
    </row>
    <row r="644" customFormat="false" ht="15" hidden="false" customHeight="false" outlineLevel="0" collapsed="false">
      <c r="B644" s="1"/>
      <c r="C644" s="1"/>
      <c r="D644" s="1"/>
      <c r="R644" s="33"/>
    </row>
    <row r="645" customFormat="false" ht="15" hidden="false" customHeight="false" outlineLevel="0" collapsed="false">
      <c r="B645" s="1"/>
      <c r="C645" s="1"/>
      <c r="D645" s="1"/>
      <c r="R645" s="33"/>
    </row>
    <row r="646" customFormat="false" ht="15" hidden="false" customHeight="false" outlineLevel="0" collapsed="false">
      <c r="B646" s="1"/>
      <c r="C646" s="1"/>
      <c r="D646" s="1"/>
      <c r="R646" s="33"/>
    </row>
    <row r="647" customFormat="false" ht="15" hidden="false" customHeight="false" outlineLevel="0" collapsed="false">
      <c r="B647" s="1"/>
      <c r="C647" s="1"/>
      <c r="D647" s="1"/>
      <c r="R647" s="33"/>
    </row>
    <row r="648" customFormat="false" ht="15" hidden="false" customHeight="false" outlineLevel="0" collapsed="false">
      <c r="B648" s="1"/>
      <c r="C648" s="1"/>
      <c r="D648" s="1"/>
      <c r="R648" s="33"/>
    </row>
    <row r="649" customFormat="false" ht="15" hidden="false" customHeight="false" outlineLevel="0" collapsed="false">
      <c r="B649" s="1"/>
      <c r="C649" s="1"/>
      <c r="D649" s="1"/>
      <c r="R649" s="33"/>
    </row>
    <row r="650" customFormat="false" ht="15" hidden="false" customHeight="false" outlineLevel="0" collapsed="false">
      <c r="B650" s="1"/>
      <c r="C650" s="1"/>
      <c r="D650" s="1"/>
      <c r="R650" s="33"/>
    </row>
    <row r="651" customFormat="false" ht="15" hidden="false" customHeight="false" outlineLevel="0" collapsed="false">
      <c r="B651" s="1"/>
      <c r="C651" s="1"/>
      <c r="D651" s="1"/>
      <c r="R651" s="33"/>
    </row>
    <row r="652" customFormat="false" ht="15" hidden="false" customHeight="false" outlineLevel="0" collapsed="false">
      <c r="B652" s="1"/>
      <c r="C652" s="1"/>
      <c r="D652" s="1"/>
      <c r="R652" s="33"/>
    </row>
    <row r="653" customFormat="false" ht="15" hidden="false" customHeight="false" outlineLevel="0" collapsed="false">
      <c r="B653" s="1"/>
      <c r="C653" s="1"/>
      <c r="D653" s="1"/>
      <c r="R653" s="33"/>
    </row>
    <row r="654" customFormat="false" ht="15" hidden="false" customHeight="false" outlineLevel="0" collapsed="false">
      <c r="B654" s="1"/>
      <c r="C654" s="1"/>
      <c r="D654" s="1"/>
      <c r="R654" s="33"/>
    </row>
    <row r="655" customFormat="false" ht="15" hidden="false" customHeight="false" outlineLevel="0" collapsed="false">
      <c r="B655" s="1"/>
      <c r="C655" s="1"/>
      <c r="D655" s="1"/>
      <c r="R655" s="33"/>
    </row>
    <row r="656" customFormat="false" ht="15" hidden="false" customHeight="false" outlineLevel="0" collapsed="false">
      <c r="B656" s="1"/>
      <c r="C656" s="1"/>
      <c r="D656" s="1"/>
      <c r="R656" s="33"/>
    </row>
    <row r="657" customFormat="false" ht="15" hidden="false" customHeight="false" outlineLevel="0" collapsed="false">
      <c r="B657" s="1"/>
      <c r="C657" s="1"/>
      <c r="D657" s="1"/>
      <c r="R657" s="33"/>
    </row>
    <row r="658" customFormat="false" ht="15" hidden="false" customHeight="false" outlineLevel="0" collapsed="false">
      <c r="B658" s="1"/>
      <c r="C658" s="1"/>
      <c r="D658" s="1"/>
      <c r="R658" s="33"/>
    </row>
    <row r="659" customFormat="false" ht="15" hidden="false" customHeight="false" outlineLevel="0" collapsed="false">
      <c r="B659" s="1"/>
      <c r="C659" s="1"/>
      <c r="D659" s="1"/>
      <c r="R659" s="33"/>
    </row>
    <row r="660" customFormat="false" ht="15" hidden="false" customHeight="false" outlineLevel="0" collapsed="false">
      <c r="B660" s="1"/>
      <c r="C660" s="1"/>
      <c r="D660" s="1"/>
      <c r="R660" s="33"/>
    </row>
    <row r="661" customFormat="false" ht="15" hidden="false" customHeight="false" outlineLevel="0" collapsed="false">
      <c r="B661" s="1"/>
      <c r="C661" s="1"/>
      <c r="D661" s="1"/>
      <c r="R661" s="33"/>
    </row>
    <row r="662" customFormat="false" ht="15" hidden="false" customHeight="false" outlineLevel="0" collapsed="false">
      <c r="B662" s="1"/>
      <c r="C662" s="1"/>
      <c r="D662" s="1"/>
      <c r="R662" s="33"/>
    </row>
    <row r="663" customFormat="false" ht="15" hidden="false" customHeight="false" outlineLevel="0" collapsed="false">
      <c r="B663" s="1"/>
      <c r="C663" s="1"/>
      <c r="D663" s="1"/>
      <c r="R663" s="33"/>
    </row>
    <row r="664" customFormat="false" ht="15" hidden="false" customHeight="false" outlineLevel="0" collapsed="false">
      <c r="B664" s="1"/>
      <c r="C664" s="1"/>
      <c r="D664" s="1"/>
      <c r="R664" s="33"/>
    </row>
    <row r="665" customFormat="false" ht="15" hidden="false" customHeight="false" outlineLevel="0" collapsed="false">
      <c r="B665" s="1"/>
      <c r="C665" s="1"/>
      <c r="D665" s="1"/>
      <c r="R665" s="33"/>
    </row>
    <row r="666" customFormat="false" ht="15" hidden="false" customHeight="false" outlineLevel="0" collapsed="false">
      <c r="B666" s="1"/>
      <c r="C666" s="1"/>
      <c r="D666" s="1"/>
      <c r="R666" s="33"/>
    </row>
    <row r="667" customFormat="false" ht="15" hidden="false" customHeight="false" outlineLevel="0" collapsed="false">
      <c r="B667" s="1"/>
      <c r="C667" s="1"/>
      <c r="D667" s="1"/>
      <c r="R667" s="33"/>
    </row>
    <row r="668" customFormat="false" ht="15" hidden="false" customHeight="false" outlineLevel="0" collapsed="false">
      <c r="B668" s="1"/>
      <c r="C668" s="1"/>
      <c r="D668" s="1"/>
      <c r="R668" s="33"/>
    </row>
    <row r="669" customFormat="false" ht="15" hidden="false" customHeight="false" outlineLevel="0" collapsed="false">
      <c r="B669" s="1"/>
      <c r="C669" s="1"/>
      <c r="D669" s="1"/>
      <c r="R669" s="33"/>
    </row>
    <row r="670" customFormat="false" ht="15" hidden="false" customHeight="false" outlineLevel="0" collapsed="false">
      <c r="B670" s="1"/>
      <c r="C670" s="1"/>
      <c r="D670" s="1"/>
      <c r="R670" s="33"/>
    </row>
    <row r="671" customFormat="false" ht="15" hidden="false" customHeight="false" outlineLevel="0" collapsed="false">
      <c r="B671" s="1"/>
      <c r="C671" s="1"/>
      <c r="D671" s="1"/>
      <c r="R671" s="33"/>
    </row>
    <row r="672" customFormat="false" ht="15" hidden="false" customHeight="false" outlineLevel="0" collapsed="false">
      <c r="B672" s="1"/>
      <c r="C672" s="1"/>
      <c r="D672" s="1"/>
      <c r="R672" s="33"/>
    </row>
    <row r="673" customFormat="false" ht="15" hidden="false" customHeight="false" outlineLevel="0" collapsed="false">
      <c r="B673" s="1"/>
      <c r="C673" s="1"/>
      <c r="D673" s="1"/>
      <c r="R673" s="33"/>
    </row>
    <row r="674" customFormat="false" ht="15" hidden="false" customHeight="false" outlineLevel="0" collapsed="false">
      <c r="B674" s="1"/>
      <c r="C674" s="1"/>
      <c r="D674" s="1"/>
      <c r="R674" s="33"/>
    </row>
    <row r="675" customFormat="false" ht="15" hidden="false" customHeight="false" outlineLevel="0" collapsed="false">
      <c r="B675" s="1"/>
      <c r="C675" s="1"/>
      <c r="D675" s="1"/>
      <c r="R675" s="33"/>
    </row>
    <row r="676" customFormat="false" ht="15" hidden="false" customHeight="false" outlineLevel="0" collapsed="false">
      <c r="B676" s="1"/>
      <c r="C676" s="1"/>
      <c r="D676" s="1"/>
      <c r="R676" s="33"/>
    </row>
    <row r="677" customFormat="false" ht="15" hidden="false" customHeight="false" outlineLevel="0" collapsed="false">
      <c r="B677" s="1"/>
      <c r="C677" s="1"/>
      <c r="D677" s="1"/>
      <c r="R677" s="33"/>
    </row>
    <row r="678" customFormat="false" ht="15" hidden="false" customHeight="false" outlineLevel="0" collapsed="false">
      <c r="B678" s="1"/>
      <c r="C678" s="1"/>
      <c r="D678" s="1"/>
      <c r="R678" s="33"/>
    </row>
    <row r="679" customFormat="false" ht="15" hidden="false" customHeight="false" outlineLevel="0" collapsed="false">
      <c r="B679" s="1"/>
      <c r="C679" s="1"/>
      <c r="D679" s="1"/>
      <c r="R679" s="33"/>
    </row>
    <row r="680" customFormat="false" ht="15" hidden="false" customHeight="false" outlineLevel="0" collapsed="false">
      <c r="B680" s="1"/>
      <c r="C680" s="1"/>
      <c r="D680" s="1"/>
      <c r="R680" s="33"/>
    </row>
    <row r="681" customFormat="false" ht="15" hidden="false" customHeight="false" outlineLevel="0" collapsed="false">
      <c r="B681" s="1"/>
      <c r="C681" s="1"/>
      <c r="D681" s="1"/>
      <c r="R681" s="33"/>
    </row>
    <row r="682" customFormat="false" ht="15" hidden="false" customHeight="false" outlineLevel="0" collapsed="false">
      <c r="B682" s="1"/>
      <c r="C682" s="1"/>
      <c r="D682" s="1"/>
      <c r="R682" s="33"/>
    </row>
    <row r="683" customFormat="false" ht="15" hidden="false" customHeight="false" outlineLevel="0" collapsed="false">
      <c r="B683" s="1"/>
      <c r="C683" s="1"/>
      <c r="D683" s="1"/>
      <c r="R683" s="33"/>
    </row>
    <row r="684" customFormat="false" ht="15" hidden="false" customHeight="false" outlineLevel="0" collapsed="false">
      <c r="B684" s="1"/>
      <c r="C684" s="1"/>
      <c r="D684" s="1"/>
      <c r="R684" s="33"/>
    </row>
    <row r="685" customFormat="false" ht="15" hidden="false" customHeight="false" outlineLevel="0" collapsed="false">
      <c r="B685" s="1"/>
      <c r="C685" s="1"/>
      <c r="D685" s="1"/>
      <c r="R685" s="33"/>
    </row>
    <row r="686" customFormat="false" ht="15" hidden="false" customHeight="false" outlineLevel="0" collapsed="false">
      <c r="B686" s="1"/>
      <c r="C686" s="1"/>
      <c r="D686" s="1"/>
      <c r="R686" s="33"/>
    </row>
    <row r="687" customFormat="false" ht="15" hidden="false" customHeight="false" outlineLevel="0" collapsed="false">
      <c r="B687" s="1"/>
      <c r="C687" s="1"/>
      <c r="D687" s="1"/>
      <c r="R687" s="33"/>
    </row>
    <row r="688" customFormat="false" ht="15" hidden="false" customHeight="false" outlineLevel="0" collapsed="false">
      <c r="B688" s="1"/>
      <c r="C688" s="1"/>
      <c r="D688" s="1"/>
      <c r="R688" s="33"/>
    </row>
    <row r="689" customFormat="false" ht="15" hidden="false" customHeight="false" outlineLevel="0" collapsed="false">
      <c r="B689" s="1"/>
      <c r="C689" s="1"/>
      <c r="D689" s="1"/>
      <c r="R689" s="33"/>
    </row>
    <row r="690" customFormat="false" ht="15" hidden="false" customHeight="false" outlineLevel="0" collapsed="false">
      <c r="B690" s="1"/>
      <c r="C690" s="1"/>
      <c r="D690" s="1"/>
      <c r="R690" s="33"/>
    </row>
    <row r="691" customFormat="false" ht="15" hidden="false" customHeight="false" outlineLevel="0" collapsed="false">
      <c r="B691" s="1"/>
      <c r="C691" s="1"/>
      <c r="D691" s="1"/>
      <c r="R691" s="33"/>
    </row>
    <row r="692" customFormat="false" ht="15" hidden="false" customHeight="false" outlineLevel="0" collapsed="false">
      <c r="B692" s="1"/>
      <c r="C692" s="1"/>
      <c r="D692" s="1"/>
      <c r="R692" s="33"/>
    </row>
    <row r="693" customFormat="false" ht="15" hidden="false" customHeight="false" outlineLevel="0" collapsed="false">
      <c r="B693" s="1"/>
      <c r="C693" s="1"/>
      <c r="D693" s="1"/>
      <c r="R693" s="33"/>
    </row>
    <row r="694" customFormat="false" ht="15" hidden="false" customHeight="false" outlineLevel="0" collapsed="false">
      <c r="B694" s="1"/>
      <c r="C694" s="1"/>
      <c r="D694" s="1"/>
      <c r="R694" s="33"/>
    </row>
    <row r="695" customFormat="false" ht="15" hidden="false" customHeight="false" outlineLevel="0" collapsed="false">
      <c r="B695" s="1"/>
      <c r="C695" s="1"/>
      <c r="D695" s="1"/>
      <c r="R695" s="33"/>
    </row>
    <row r="696" customFormat="false" ht="15" hidden="false" customHeight="false" outlineLevel="0" collapsed="false">
      <c r="B696" s="1"/>
      <c r="C696" s="1"/>
      <c r="D696" s="1"/>
      <c r="R696" s="33"/>
    </row>
    <row r="697" customFormat="false" ht="15" hidden="false" customHeight="false" outlineLevel="0" collapsed="false">
      <c r="B697" s="1"/>
      <c r="C697" s="1"/>
      <c r="D697" s="1"/>
      <c r="R697" s="33"/>
    </row>
    <row r="698" customFormat="false" ht="15" hidden="false" customHeight="false" outlineLevel="0" collapsed="false">
      <c r="B698" s="1"/>
      <c r="C698" s="1"/>
      <c r="D698" s="1"/>
      <c r="R698" s="33"/>
    </row>
    <row r="699" customFormat="false" ht="15" hidden="false" customHeight="false" outlineLevel="0" collapsed="false">
      <c r="B699" s="1"/>
      <c r="C699" s="1"/>
      <c r="D699" s="1"/>
      <c r="R699" s="33"/>
    </row>
    <row r="700" customFormat="false" ht="15" hidden="false" customHeight="false" outlineLevel="0" collapsed="false">
      <c r="B700" s="1"/>
      <c r="C700" s="1"/>
      <c r="D700" s="1"/>
      <c r="R700" s="33"/>
    </row>
    <row r="701" customFormat="false" ht="15" hidden="false" customHeight="false" outlineLevel="0" collapsed="false">
      <c r="B701" s="1"/>
      <c r="C701" s="1"/>
      <c r="D701" s="1"/>
      <c r="R701" s="33"/>
    </row>
    <row r="702" customFormat="false" ht="15" hidden="false" customHeight="false" outlineLevel="0" collapsed="false">
      <c r="B702" s="1"/>
      <c r="C702" s="1"/>
      <c r="D702" s="1"/>
      <c r="R702" s="33"/>
    </row>
    <row r="703" customFormat="false" ht="15" hidden="false" customHeight="false" outlineLevel="0" collapsed="false">
      <c r="B703" s="1"/>
      <c r="C703" s="1"/>
      <c r="D703" s="1"/>
      <c r="R703" s="33"/>
    </row>
    <row r="704" customFormat="false" ht="15" hidden="false" customHeight="false" outlineLevel="0" collapsed="false">
      <c r="B704" s="1"/>
      <c r="C704" s="1"/>
      <c r="D704" s="1"/>
      <c r="R704" s="33"/>
    </row>
    <row r="705" customFormat="false" ht="15" hidden="false" customHeight="false" outlineLevel="0" collapsed="false">
      <c r="B705" s="1"/>
      <c r="C705" s="1"/>
      <c r="D705" s="1"/>
      <c r="R705" s="33"/>
    </row>
    <row r="706" customFormat="false" ht="15" hidden="false" customHeight="false" outlineLevel="0" collapsed="false">
      <c r="B706" s="1"/>
      <c r="C706" s="1"/>
      <c r="D706" s="1"/>
      <c r="R706" s="33"/>
    </row>
    <row r="707" customFormat="false" ht="15" hidden="false" customHeight="false" outlineLevel="0" collapsed="false">
      <c r="B707" s="1"/>
      <c r="C707" s="1"/>
      <c r="D707" s="1"/>
      <c r="R707" s="33"/>
    </row>
    <row r="708" customFormat="false" ht="15" hidden="false" customHeight="false" outlineLevel="0" collapsed="false">
      <c r="B708" s="1"/>
      <c r="C708" s="1"/>
      <c r="D708" s="1"/>
      <c r="R708" s="33"/>
    </row>
    <row r="709" customFormat="false" ht="15" hidden="false" customHeight="false" outlineLevel="0" collapsed="false">
      <c r="B709" s="1"/>
      <c r="C709" s="1"/>
      <c r="D709" s="1"/>
      <c r="R709" s="33"/>
    </row>
    <row r="710" customFormat="false" ht="15" hidden="false" customHeight="false" outlineLevel="0" collapsed="false">
      <c r="B710" s="1"/>
      <c r="C710" s="1"/>
      <c r="D710" s="1"/>
      <c r="R710" s="33"/>
    </row>
    <row r="711" customFormat="false" ht="15" hidden="false" customHeight="false" outlineLevel="0" collapsed="false">
      <c r="B711" s="1"/>
      <c r="C711" s="1"/>
      <c r="D711" s="1"/>
      <c r="R711" s="33"/>
    </row>
    <row r="712" customFormat="false" ht="15" hidden="false" customHeight="false" outlineLevel="0" collapsed="false">
      <c r="B712" s="1"/>
      <c r="C712" s="1"/>
      <c r="D712" s="1"/>
      <c r="R712" s="33"/>
    </row>
    <row r="713" customFormat="false" ht="15" hidden="false" customHeight="false" outlineLevel="0" collapsed="false">
      <c r="B713" s="1"/>
      <c r="C713" s="1"/>
      <c r="D713" s="1"/>
      <c r="R713" s="33"/>
    </row>
    <row r="714" customFormat="false" ht="15" hidden="false" customHeight="false" outlineLevel="0" collapsed="false">
      <c r="B714" s="1"/>
      <c r="C714" s="1"/>
      <c r="D714" s="1"/>
      <c r="R714" s="33"/>
    </row>
    <row r="715" customFormat="false" ht="15" hidden="false" customHeight="false" outlineLevel="0" collapsed="false">
      <c r="B715" s="1"/>
      <c r="C715" s="1"/>
      <c r="D715" s="1"/>
      <c r="R715" s="33"/>
    </row>
    <row r="716" customFormat="false" ht="15" hidden="false" customHeight="false" outlineLevel="0" collapsed="false">
      <c r="B716" s="1"/>
      <c r="C716" s="1"/>
      <c r="D716" s="1"/>
      <c r="R716" s="33"/>
    </row>
    <row r="717" customFormat="false" ht="15" hidden="false" customHeight="false" outlineLevel="0" collapsed="false">
      <c r="B717" s="1"/>
      <c r="C717" s="1"/>
      <c r="D717" s="1"/>
      <c r="R717" s="33"/>
    </row>
    <row r="718" customFormat="false" ht="15" hidden="false" customHeight="false" outlineLevel="0" collapsed="false">
      <c r="B718" s="1"/>
      <c r="C718" s="1"/>
      <c r="D718" s="1"/>
      <c r="R718" s="33"/>
    </row>
    <row r="719" customFormat="false" ht="15" hidden="false" customHeight="false" outlineLevel="0" collapsed="false">
      <c r="B719" s="1"/>
      <c r="C719" s="1"/>
      <c r="D719" s="1"/>
      <c r="R719" s="33"/>
    </row>
    <row r="720" customFormat="false" ht="15" hidden="false" customHeight="false" outlineLevel="0" collapsed="false">
      <c r="B720" s="1"/>
      <c r="C720" s="1"/>
      <c r="D720" s="1"/>
      <c r="R720" s="33"/>
    </row>
    <row r="721" customFormat="false" ht="15" hidden="false" customHeight="false" outlineLevel="0" collapsed="false">
      <c r="B721" s="1"/>
      <c r="C721" s="1"/>
      <c r="D721" s="1"/>
      <c r="R721" s="33"/>
    </row>
    <row r="722" customFormat="false" ht="15" hidden="false" customHeight="false" outlineLevel="0" collapsed="false">
      <c r="B722" s="1"/>
      <c r="C722" s="1"/>
      <c r="D722" s="1"/>
      <c r="R722" s="33"/>
    </row>
    <row r="723" customFormat="false" ht="15" hidden="false" customHeight="false" outlineLevel="0" collapsed="false">
      <c r="B723" s="1"/>
      <c r="C723" s="1"/>
      <c r="D723" s="1"/>
      <c r="R723" s="33"/>
    </row>
    <row r="724" customFormat="false" ht="15" hidden="false" customHeight="false" outlineLevel="0" collapsed="false">
      <c r="B724" s="1"/>
      <c r="C724" s="1"/>
      <c r="D724" s="1"/>
      <c r="R724" s="33"/>
    </row>
    <row r="725" customFormat="false" ht="15" hidden="false" customHeight="false" outlineLevel="0" collapsed="false">
      <c r="B725" s="1"/>
      <c r="C725" s="1"/>
      <c r="D725" s="1"/>
      <c r="R725" s="33"/>
    </row>
    <row r="726" customFormat="false" ht="15" hidden="false" customHeight="false" outlineLevel="0" collapsed="false">
      <c r="B726" s="1"/>
      <c r="C726" s="1"/>
      <c r="D726" s="1"/>
      <c r="R726" s="33"/>
    </row>
    <row r="727" customFormat="false" ht="15" hidden="false" customHeight="false" outlineLevel="0" collapsed="false">
      <c r="B727" s="1"/>
      <c r="C727" s="1"/>
      <c r="D727" s="1"/>
      <c r="R727" s="33"/>
    </row>
    <row r="728" customFormat="false" ht="15" hidden="false" customHeight="false" outlineLevel="0" collapsed="false">
      <c r="B728" s="1"/>
      <c r="C728" s="1"/>
      <c r="D728" s="1"/>
      <c r="R728" s="33"/>
    </row>
    <row r="729" customFormat="false" ht="15" hidden="false" customHeight="false" outlineLevel="0" collapsed="false">
      <c r="B729" s="1"/>
      <c r="C729" s="1"/>
      <c r="D729" s="1"/>
      <c r="R729" s="33"/>
    </row>
    <row r="730" customFormat="false" ht="15" hidden="false" customHeight="false" outlineLevel="0" collapsed="false">
      <c r="B730" s="1"/>
      <c r="C730" s="1"/>
      <c r="D730" s="1"/>
      <c r="R730" s="33"/>
    </row>
    <row r="731" customFormat="false" ht="15" hidden="false" customHeight="false" outlineLevel="0" collapsed="false">
      <c r="B731" s="1"/>
      <c r="C731" s="1"/>
      <c r="D731" s="1"/>
      <c r="R731" s="33"/>
    </row>
    <row r="732" customFormat="false" ht="15" hidden="false" customHeight="false" outlineLevel="0" collapsed="false">
      <c r="B732" s="1"/>
      <c r="C732" s="1"/>
      <c r="D732" s="1"/>
      <c r="R732" s="33"/>
    </row>
    <row r="733" customFormat="false" ht="15" hidden="false" customHeight="false" outlineLevel="0" collapsed="false">
      <c r="B733" s="1"/>
      <c r="C733" s="1"/>
      <c r="D733" s="1"/>
      <c r="R733" s="33"/>
    </row>
    <row r="734" customFormat="false" ht="15" hidden="false" customHeight="false" outlineLevel="0" collapsed="false">
      <c r="B734" s="1"/>
      <c r="C734" s="1"/>
      <c r="D734" s="1"/>
      <c r="R734" s="33"/>
    </row>
    <row r="735" customFormat="false" ht="15" hidden="false" customHeight="false" outlineLevel="0" collapsed="false">
      <c r="B735" s="1"/>
      <c r="C735" s="1"/>
      <c r="D735" s="1"/>
      <c r="R735" s="33"/>
    </row>
    <row r="736" customFormat="false" ht="15" hidden="false" customHeight="false" outlineLevel="0" collapsed="false">
      <c r="B736" s="1"/>
      <c r="C736" s="1"/>
      <c r="D736" s="1"/>
      <c r="R736" s="33"/>
    </row>
    <row r="737" customFormat="false" ht="15" hidden="false" customHeight="false" outlineLevel="0" collapsed="false">
      <c r="B737" s="1"/>
      <c r="C737" s="1"/>
      <c r="D737" s="1"/>
      <c r="R737" s="33"/>
    </row>
    <row r="738" customFormat="false" ht="15" hidden="false" customHeight="false" outlineLevel="0" collapsed="false">
      <c r="B738" s="1"/>
      <c r="C738" s="1"/>
      <c r="D738" s="1"/>
      <c r="R738" s="33"/>
    </row>
    <row r="739" customFormat="false" ht="15" hidden="false" customHeight="false" outlineLevel="0" collapsed="false">
      <c r="B739" s="1"/>
      <c r="C739" s="1"/>
      <c r="D739" s="1"/>
      <c r="R739" s="33"/>
    </row>
    <row r="740" customFormat="false" ht="15" hidden="false" customHeight="false" outlineLevel="0" collapsed="false">
      <c r="B740" s="1"/>
      <c r="C740" s="1"/>
      <c r="D740" s="1"/>
      <c r="R740" s="33"/>
    </row>
    <row r="741" customFormat="false" ht="15" hidden="false" customHeight="false" outlineLevel="0" collapsed="false">
      <c r="B741" s="1"/>
      <c r="C741" s="1"/>
      <c r="D741" s="1"/>
      <c r="R741" s="33"/>
    </row>
    <row r="742" customFormat="false" ht="15" hidden="false" customHeight="false" outlineLevel="0" collapsed="false">
      <c r="B742" s="1"/>
      <c r="C742" s="1"/>
      <c r="D742" s="1"/>
      <c r="R742" s="33"/>
    </row>
    <row r="743" customFormat="false" ht="15" hidden="false" customHeight="false" outlineLevel="0" collapsed="false">
      <c r="B743" s="1"/>
      <c r="C743" s="1"/>
      <c r="D743" s="1"/>
      <c r="R743" s="33"/>
    </row>
    <row r="744" customFormat="false" ht="15" hidden="false" customHeight="false" outlineLevel="0" collapsed="false">
      <c r="B744" s="1"/>
      <c r="C744" s="1"/>
      <c r="D744" s="1"/>
      <c r="R744" s="33"/>
    </row>
    <row r="745" customFormat="false" ht="15" hidden="false" customHeight="false" outlineLevel="0" collapsed="false">
      <c r="B745" s="1"/>
      <c r="C745" s="1"/>
      <c r="D745" s="1"/>
      <c r="R745" s="33"/>
    </row>
    <row r="746" customFormat="false" ht="15" hidden="false" customHeight="false" outlineLevel="0" collapsed="false">
      <c r="B746" s="1"/>
      <c r="C746" s="1"/>
      <c r="D746" s="1"/>
      <c r="R746" s="33"/>
    </row>
    <row r="747" customFormat="false" ht="15" hidden="false" customHeight="false" outlineLevel="0" collapsed="false">
      <c r="B747" s="1"/>
      <c r="C747" s="1"/>
      <c r="D747" s="1"/>
      <c r="R747" s="33"/>
    </row>
    <row r="748" customFormat="false" ht="15" hidden="false" customHeight="false" outlineLevel="0" collapsed="false">
      <c r="B748" s="1"/>
      <c r="C748" s="1"/>
      <c r="D748" s="1"/>
      <c r="R748" s="33"/>
    </row>
    <row r="749" customFormat="false" ht="15" hidden="false" customHeight="false" outlineLevel="0" collapsed="false">
      <c r="B749" s="1"/>
      <c r="C749" s="1"/>
      <c r="D749" s="1"/>
      <c r="R749" s="33"/>
    </row>
    <row r="750" customFormat="false" ht="15" hidden="false" customHeight="false" outlineLevel="0" collapsed="false">
      <c r="B750" s="1"/>
      <c r="C750" s="1"/>
      <c r="D750" s="1"/>
      <c r="R750" s="33"/>
    </row>
    <row r="751" customFormat="false" ht="15" hidden="false" customHeight="false" outlineLevel="0" collapsed="false">
      <c r="B751" s="1"/>
      <c r="C751" s="1"/>
      <c r="D751" s="1"/>
      <c r="R751" s="33"/>
    </row>
    <row r="752" customFormat="false" ht="15" hidden="false" customHeight="false" outlineLevel="0" collapsed="false">
      <c r="B752" s="1"/>
      <c r="C752" s="1"/>
      <c r="D752" s="1"/>
      <c r="R752" s="33"/>
    </row>
    <row r="753" customFormat="false" ht="15" hidden="false" customHeight="false" outlineLevel="0" collapsed="false">
      <c r="B753" s="1"/>
      <c r="C753" s="1"/>
      <c r="D753" s="1"/>
      <c r="R753" s="33"/>
    </row>
    <row r="754" customFormat="false" ht="15" hidden="false" customHeight="false" outlineLevel="0" collapsed="false">
      <c r="B754" s="1"/>
      <c r="C754" s="1"/>
      <c r="D754" s="1"/>
      <c r="R754" s="33"/>
    </row>
    <row r="755" customFormat="false" ht="15" hidden="false" customHeight="false" outlineLevel="0" collapsed="false">
      <c r="B755" s="1"/>
      <c r="C755" s="1"/>
      <c r="D755" s="1"/>
      <c r="R755" s="33"/>
    </row>
    <row r="756" customFormat="false" ht="15" hidden="false" customHeight="false" outlineLevel="0" collapsed="false">
      <c r="B756" s="1"/>
      <c r="C756" s="1"/>
      <c r="D756" s="1"/>
      <c r="R756" s="33"/>
    </row>
    <row r="757" customFormat="false" ht="15" hidden="false" customHeight="false" outlineLevel="0" collapsed="false">
      <c r="B757" s="1"/>
      <c r="C757" s="1"/>
      <c r="D757" s="1"/>
      <c r="R757" s="33"/>
    </row>
    <row r="758" customFormat="false" ht="15" hidden="false" customHeight="false" outlineLevel="0" collapsed="false">
      <c r="B758" s="1"/>
      <c r="C758" s="1"/>
      <c r="D758" s="1"/>
      <c r="R758" s="33"/>
    </row>
    <row r="759" customFormat="false" ht="15" hidden="false" customHeight="false" outlineLevel="0" collapsed="false">
      <c r="B759" s="1"/>
      <c r="C759" s="1"/>
      <c r="D759" s="1"/>
      <c r="R759" s="33"/>
    </row>
    <row r="760" customFormat="false" ht="15" hidden="false" customHeight="false" outlineLevel="0" collapsed="false">
      <c r="B760" s="1"/>
      <c r="C760" s="1"/>
      <c r="D760" s="1"/>
      <c r="R760" s="33"/>
    </row>
    <row r="761" customFormat="false" ht="15" hidden="false" customHeight="false" outlineLevel="0" collapsed="false">
      <c r="B761" s="1"/>
      <c r="C761" s="1"/>
      <c r="D761" s="1"/>
      <c r="R761" s="33"/>
    </row>
    <row r="762" customFormat="false" ht="15" hidden="false" customHeight="false" outlineLevel="0" collapsed="false">
      <c r="B762" s="1"/>
      <c r="C762" s="1"/>
      <c r="D762" s="1"/>
      <c r="R762" s="33"/>
    </row>
    <row r="763" customFormat="false" ht="15" hidden="false" customHeight="false" outlineLevel="0" collapsed="false">
      <c r="B763" s="1"/>
      <c r="C763" s="1"/>
      <c r="D763" s="1"/>
      <c r="R763" s="33"/>
    </row>
    <row r="764" customFormat="false" ht="15" hidden="false" customHeight="false" outlineLevel="0" collapsed="false">
      <c r="B764" s="1"/>
      <c r="C764" s="1"/>
      <c r="D764" s="1"/>
      <c r="R764" s="33"/>
    </row>
  </sheetData>
  <autoFilter ref="A1:R764"/>
  <mergeCells count="12">
    <mergeCell ref="E11:F11"/>
    <mergeCell ref="G11:H11"/>
    <mergeCell ref="I11:J11"/>
    <mergeCell ref="K11:L11"/>
    <mergeCell ref="M11:N11"/>
    <mergeCell ref="C12:C13"/>
    <mergeCell ref="E12:E13"/>
    <mergeCell ref="G12:G13"/>
    <mergeCell ref="I12:I13"/>
    <mergeCell ref="K12:K13"/>
    <mergeCell ref="M12:M13"/>
    <mergeCell ref="O12:O13"/>
  </mergeCells>
  <printOptions headings="false" gridLines="false" gridLinesSet="true" horizontalCentered="true" verticalCentered="false"/>
  <pageMargins left="0.196527777777778" right="0.196527777777778" top="0.590277777777778" bottom="0.393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6" manualBreakCount="6">
    <brk id="38" man="true" max="16383" min="0"/>
    <brk id="60" man="true" max="16383" min="0"/>
    <brk id="76" man="true" max="16383" min="0"/>
    <brk id="94" man="true" max="16383" min="0"/>
    <brk id="119" man="true" max="16383" min="0"/>
    <brk id="14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2020-01-29T18:49:33Z</dcterms:created>
  <dc:creator>Mater Lajes</dc:creator>
  <dc:description/>
  <dc:language>pt-BR</dc:language>
  <cp:lastModifiedBy>Mater Lajes</cp:lastModifiedBy>
  <cp:lastPrinted>2021-08-20T20:46:05Z</cp:lastPrinted>
  <dcterms:modified xsi:type="dcterms:W3CDTF">2021-08-23T15:25:11Z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