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RADA DE DADOS" sheetId="1" state="visible" r:id="rId2"/>
    <sheet name="RECEPCIONISTA SEDE CG" sheetId="2" state="visible" r:id="rId3"/>
    <sheet name="RECEPCIONISTA DOURADOS" sheetId="3" state="visible" r:id="rId4"/>
    <sheet name="RECEPCIONISTA TRÊS LAGOAS" sheetId="4" state="visible" r:id="rId5"/>
    <sheet name="RECEPCIONISTA CORUMBÁ" sheetId="5" state="visible" r:id="rId6"/>
    <sheet name="RECEPCIONISTA PONTA PORÃ" sheetId="6" state="visible" r:id="rId7"/>
    <sheet name="RECEPCIONISTA NAVIRAÍ" sheetId="7" state="visible" r:id="rId8"/>
    <sheet name="AUXILIAR ADM. CAMPO GRANDE" sheetId="8" state="visible" r:id="rId9"/>
    <sheet name="GARÇOM CAMPO GRANDE" sheetId="9" state="visible" r:id="rId10"/>
    <sheet name="COPEIRA CAMPO GRANDE" sheetId="10" state="visible" r:id="rId11"/>
    <sheet name="COPEIRA DOURADOS" sheetId="11" state="visible" r:id="rId12"/>
    <sheet name="COPEIRA TRÊS LAGOAS" sheetId="12" state="visible" r:id="rId13"/>
    <sheet name="COPEIRA CORUMBÁ" sheetId="13" state="visible" r:id="rId14"/>
    <sheet name="COPEIRA PONTA PORÃ" sheetId="14" state="visible" r:id="rId15"/>
    <sheet name="COPEIRA NAVIRAÍ" sheetId="15" state="visible" r:id="rId16"/>
    <sheet name="UNIFORMES" sheetId="16" state="visible" r:id="rId17"/>
    <sheet name="MATERIAIS DE CONSUMO " sheetId="17" state="visible" r:id="rId18"/>
    <sheet name="VALORES TOTAIS" sheetId="18" state="visible" r:id="rId19"/>
  </sheets>
  <definedNames>
    <definedName function="false" hidden="false" localSheetId="7" name="_xlnm.Print_Area" vbProcedure="false">'AUXILIAR ADM. CAMPO GRANDE'!$A$1:$K$138</definedName>
    <definedName function="false" hidden="false" localSheetId="9" name="_xlnm.Print_Area" vbProcedure="false">'COPEIRA CAMPO GRANDE'!$A$1:$K$138</definedName>
    <definedName function="false" hidden="false" localSheetId="12" name="_xlnm.Print_Area" vbProcedure="false">'COPEIRA CORUMBÁ'!$A$1:$K$138</definedName>
    <definedName function="false" hidden="false" localSheetId="10" name="_xlnm.Print_Area" vbProcedure="false">'COPEIRA DOURADOS'!$A$1:$K$138</definedName>
    <definedName function="false" hidden="false" localSheetId="14" name="_xlnm.Print_Area" vbProcedure="false">'COPEIRA NAVIRAÍ'!$A$1:$K$138</definedName>
    <definedName function="false" hidden="false" localSheetId="13" name="_xlnm.Print_Area" vbProcedure="false">'COPEIRA PONTA PORÃ'!$A$1:$K$138</definedName>
    <definedName function="false" hidden="false" localSheetId="11" name="_xlnm.Print_Area" vbProcedure="false">'COPEIRA TRÊS LAGOAS'!$A$1:$K$138</definedName>
    <definedName function="false" hidden="false" localSheetId="0" name="_xlnm.Print_Area" vbProcedure="false">'ENTRADA DE DADOS'!$B$1:$F$89</definedName>
    <definedName function="false" hidden="false" localSheetId="8" name="_xlnm.Print_Area" vbProcedure="false">'GARÇOM CAMPO GRANDE'!$A$1:$K$138</definedName>
    <definedName function="false" hidden="false" localSheetId="16" name="_xlnm.Print_Area" vbProcedure="false">'MATERIAIS DE CONSUMO '!$A$1:$L$22</definedName>
    <definedName function="false" hidden="false" localSheetId="4" name="_xlnm.Print_Area" vbProcedure="false">'RECEPCIONISTA CORUMBÁ'!$A$1:$K$138</definedName>
    <definedName function="false" hidden="false" localSheetId="2" name="_xlnm.Print_Area" vbProcedure="false">'RECEPCIONISTA DOURADOS'!$A$1:$K$138</definedName>
    <definedName function="false" hidden="false" localSheetId="6" name="_xlnm.Print_Area" vbProcedure="false">'RECEPCIONISTA NAVIRAÍ'!$A$1:$K$138</definedName>
    <definedName function="false" hidden="false" localSheetId="5" name="_xlnm.Print_Area" vbProcedure="false">'RECEPCIONISTA PONTA PORÃ'!$A$1:$K$138</definedName>
    <definedName function="false" hidden="false" localSheetId="1" name="_xlnm.Print_Area" vbProcedure="false">'RECEPCIONISTA SEDE CG'!$A$1:$K$142</definedName>
    <definedName function="false" hidden="false" localSheetId="3" name="_xlnm.Print_Area" vbProcedure="false">'RECEPCIONISTA TRÊS LAGOAS'!$A$1:$K$138</definedName>
    <definedName function="false" hidden="false" localSheetId="15" name="_xlnm.Print_Area" vbProcedure="false">UNIFORMES!$A$1:$G$27</definedName>
    <definedName function="false" hidden="false" localSheetId="17" name="_xlnm.Print_Area" vbProcedure="false">'VALORES TOTAIS'!$A$1:$D$21</definedName>
    <definedName function="false" hidden="false" name="Excel_BuiltIn_Print_Area_2" vbProcedure="false">"$#REF!.$A$1:$J$73"</definedName>
    <definedName function="false" hidden="false" name="Print_Area_0_0_0_0_0_4" vbProcedure="false">#REF!</definedName>
    <definedName function="false" hidden="false" name="Print_Area_0_0_0_0_4" vbProcedure="false">#REF!</definedName>
    <definedName function="false" hidden="false" name="Print_Area_0_0_0_4" vbProcedure="false">#REF!</definedName>
    <definedName function="false" hidden="false" name="Print_Area_0_0_4" vbProcedure="false">#REF!</definedName>
    <definedName function="false" hidden="false" name="Print_Area_0_4" vbProcedure="false">#REF!</definedName>
    <definedName function="false" hidden="false" localSheetId="0" name="_xlnm.Print_Area_0" vbProcedure="false">'ENTRADA DE DADOS'!$B$1:$F$11;'ENTRADA DE DADOS'!$B$13:$E$89</definedName>
    <definedName function="false" hidden="false" localSheetId="1" name="_xlnm.Print_Area_0" vbProcedure="false">'RECEPCIONISTA SEDE CG'!$A$1:$K$142;'RECEPCIONISTA SEDE CG'!$A$1:$K$142</definedName>
    <definedName function="false" hidden="false" localSheetId="1" name="_xlnm.Print_Area_0_0" vbProcedure="false">'RECEPCIONISTA SEDE CG'!$A$1:$K$138</definedName>
    <definedName function="false" hidden="false" localSheetId="2" name="_xlnm.Print_Area" vbProcedure="false">'RECEPCIONISTA DOURADOS'!$A$1:$K$142</definedName>
    <definedName function="false" hidden="false" localSheetId="3" name="_xlnm.Print_Area" vbProcedure="false">'RECEPCIONISTA TRÊS LAGOAS'!$A$1:$K$142</definedName>
    <definedName function="false" hidden="false" localSheetId="4" name="_xlnm.Print_Area" vbProcedure="false">'RECEPCIONISTA CORUMBÁ'!$A$1:$K$142</definedName>
    <definedName function="false" hidden="false" localSheetId="5" name="_xlnm.Print_Area" vbProcedure="false">'RECEPCIONISTA PONTA PORÃ'!$A$1:$K$142</definedName>
    <definedName function="false" hidden="false" localSheetId="6" name="_xlnm.Print_Area" vbProcedure="false">'RECEPCIONISTA NAVIRAÍ'!$A$1:$K$142</definedName>
    <definedName function="false" hidden="false" localSheetId="7" name="_xlnm.Print_Area" vbProcedure="false">'AUXILIAR ADM. CAMPO GRANDE'!$A$1:$K$142</definedName>
    <definedName function="false" hidden="false" localSheetId="8" name="_xlnm.Print_Area" vbProcedure="false">'GARÇOM CAMPO GRANDE'!$A$1:$K$142</definedName>
    <definedName function="false" hidden="false" localSheetId="9" name="_xlnm.Print_Area" vbProcedure="false">'COPEIRA CAMPO GRANDE'!$A$1:$K$142</definedName>
    <definedName function="false" hidden="false" localSheetId="10" name="_xlnm.Print_Area" vbProcedure="false">'COPEIRA DOURADOS'!$A$1:$K$142</definedName>
    <definedName function="false" hidden="false" localSheetId="11" name="_xlnm.Print_Area" vbProcedure="false">'COPEIRA TRÊS LAGOAS'!$A$1:$K$142</definedName>
    <definedName function="false" hidden="false" localSheetId="12" name="_xlnm.Print_Area" vbProcedure="false">'COPEIRA CORUMBÁ'!$A$1:$K$142</definedName>
    <definedName function="false" hidden="false" localSheetId="13" name="_xlnm.Print_Area" vbProcedure="false">'COPEIRA PONTA PORÃ'!$A$1:$K$142</definedName>
    <definedName function="false" hidden="false" localSheetId="14" name="_xlnm.Print_Area" vbProcedure="false">'COPEIRA NAVIRAÍ'!$A$1:$K$142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<sst xmlns="http://schemas.openxmlformats.org/spreadsheetml/2006/main" count="3205" uniqueCount="296">
  <si>
    <t xml:space="preserve">INFORMAÇÕES GERAIS</t>
  </si>
  <si>
    <t xml:space="preserve">ÓRGÃO CONTRATANTE: Procuradoria da República em Mato Grosso do Sul</t>
  </si>
  <si>
    <t xml:space="preserve">LICITANTE (RAZÃO SOCIAL/CNPJ):</t>
  </si>
  <si>
    <t xml:space="preserve">LICITAÇÃO (Nº/ANO):</t>
  </si>
  <si>
    <t xml:space="preserve">2/2019</t>
  </si>
  <si>
    <t xml:space="preserve">DATA DA APRESENTAÇÃO DA PROPOSTA:</t>
  </si>
  <si>
    <t xml:space="preserve">CATEGORIA DE TRABALHADORES ENVOLVIDA : </t>
  </si>
  <si>
    <t xml:space="preserve">ASSEIO E CONSERVAÇÃO</t>
  </si>
  <si>
    <t xml:space="preserve">ACORDO, CONVENÇÃO OU DISSÍDIO COLETIVO:</t>
  </si>
  <si>
    <t xml:space="preserve">CCT</t>
  </si>
  <si>
    <t xml:space="preserve">ANO DE REFERÊNCIA DO ACORDO, CCT OU DISSÍDIO:</t>
  </si>
  <si>
    <t xml:space="preserve">NÚMERO DE MESES DE EXECUÇÃO CONTRATUAL:</t>
  </si>
  <si>
    <t xml:space="preserve">Observação: PLANILHA DE ENTRADA DE DADOS. Preencher os campos em amarelo, conforme o requerido nas tabelas abaixo. Os valores unitários dos uniformes e materiais de consumo devem ser preenchidos nas planilhas homônimas deste arquivo. 
A licitante poderá substituir as fórmulas já inseridas na composição dos itens da mão de obra por aquelas que entender mais adequadas, devendo, no entanto, acrescentar observação com a memória da cálculo e notas explicativas necessárias, além de observar a exequibilidade da proposta.</t>
  </si>
  <si>
    <t xml:space="preserve">ENTRADA DE DADOS</t>
  </si>
  <si>
    <t xml:space="preserve">REMUNERAÇÃO</t>
  </si>
  <si>
    <t xml:space="preserve">* Planilha já preenchida com a CCT da categoria de Asseio e Conservação 2019 de Mato Grosso do Sul. A gratificação do Auxiliar Administrativo utilizada na composição de custos corresponde ao auxiliar de escritório. A empresa deve usar a CCT do sindicato ao qual é vinculada.</t>
  </si>
  <si>
    <t xml:space="preserve">Salário-base normativo da categoria:</t>
  </si>
  <si>
    <t xml:space="preserve">Gratificação (ões):</t>
  </si>
  <si>
    <t xml:space="preserve">1. Recepcionista</t>
  </si>
  <si>
    <t xml:space="preserve">2. Auxiliar Administrativo</t>
  </si>
  <si>
    <t xml:space="preserve">3. Copeira</t>
  </si>
  <si>
    <t xml:space="preserve">4. Garçom</t>
  </si>
  <si>
    <t xml:space="preserve">BENEFÍCIOS MENSAIS E DIÁRIOS</t>
  </si>
  <si>
    <t xml:space="preserve">Vale transporte (valor da tarifa)</t>
  </si>
  <si>
    <t xml:space="preserve">Campo Grande</t>
  </si>
  <si>
    <t xml:space="preserve">Dourados</t>
  </si>
  <si>
    <t xml:space="preserve">Três Lagoas</t>
  </si>
  <si>
    <t xml:space="preserve">Corumbá</t>
  </si>
  <si>
    <t xml:space="preserve">Ponta Porã</t>
  </si>
  <si>
    <t xml:space="preserve">Naviraí</t>
  </si>
  <si>
    <t xml:space="preserve">Auxílio alimentação (valor mensal)</t>
  </si>
  <si>
    <t xml:space="preserve">Assistência médica e familiar </t>
  </si>
  <si>
    <t xml:space="preserve">Auxílio creche</t>
  </si>
  <si>
    <t xml:space="preserve">Seguro de vida em grupo</t>
  </si>
  <si>
    <t xml:space="preserve">Assistência social familiar</t>
  </si>
  <si>
    <t xml:space="preserve">Assistência e inclusão social</t>
  </si>
  <si>
    <t xml:space="preserve">Outros (especificar)</t>
  </si>
  <si>
    <t xml:space="preserve">ENCARGOS</t>
  </si>
  <si>
    <t xml:space="preserve">* Preencher os encargos conforme a classificação e alíquotas da empresa</t>
  </si>
  <si>
    <t xml:space="preserve">Fator Acidentário de Prevenção (FAP)</t>
  </si>
  <si>
    <t xml:space="preserve">Alíquota</t>
  </si>
  <si>
    <t xml:space="preserve">SAT – Seguro Acidente de Trabalho</t>
  </si>
  <si>
    <t xml:space="preserve">TRIBUTOS</t>
  </si>
  <si>
    <t xml:space="preserve">* Preencher conforme o regime da empresa</t>
  </si>
  <si>
    <t xml:space="preserve">Federais</t>
  </si>
  <si>
    <t xml:space="preserve">Alíquotas</t>
  </si>
  <si>
    <t xml:space="preserve">PIS</t>
  </si>
  <si>
    <t xml:space="preserve">COFINS</t>
  </si>
  <si>
    <t xml:space="preserve">Municipais</t>
  </si>
  <si>
    <t xml:space="preserve">OUTROS PERCENTUAIS</t>
  </si>
  <si>
    <t xml:space="preserve">TAXA DE ADMINISTRAÇÃO</t>
  </si>
  <si>
    <t xml:space="preserve">LUCRO</t>
  </si>
  <si>
    <t xml:space="preserve">Recepcionista</t>
  </si>
  <si>
    <t xml:space="preserve">Auxiliar administrativo</t>
  </si>
  <si>
    <t xml:space="preserve">Garçom</t>
  </si>
  <si>
    <t xml:space="preserve">Copeira</t>
  </si>
  <si>
    <t xml:space="preserve">* Os valores listados no quadro acima são o máximo admitido pela Audin-MPU para definição de preços máximos. No entanto, o licitante pode adotar o percentual que entender adequado, desde que não ultrapasse, nos valores mensais, o máximo admitido para a contratação e desde que mantenha a proposta em condições exequíveis.</t>
  </si>
  <si>
    <t xml:space="preserve">VALORES MENSAIS DOS SERVIÇOS</t>
  </si>
  <si>
    <t xml:space="preserve">VALOR MENSAL DA PROPOSTA</t>
  </si>
  <si>
    <t xml:space="preserve">PLANILHA DE CUSTOS E FORMAÇÃO DE PREÇOS</t>
  </si>
  <si>
    <t xml:space="preserve">Número do Processo:</t>
  </si>
  <si>
    <t xml:space="preserve">Número da Licitação:</t>
  </si>
  <si>
    <t xml:space="preserve">Data do Pregão:</t>
  </si>
  <si>
    <t xml:space="preserve">Horário:</t>
  </si>
  <si>
    <t xml:space="preserve">DISCRIMINAÇÃO DO SERVIÇO </t>
  </si>
  <si>
    <t xml:space="preserve">A</t>
  </si>
  <si>
    <t xml:space="preserve">Data de apresentação da proposta</t>
  </si>
  <si>
    <t xml:space="preserve">B</t>
  </si>
  <si>
    <t xml:space="preserve">Município da prestação de serviço:</t>
  </si>
  <si>
    <t xml:space="preserve">CAMPO GRANDE-MS</t>
  </si>
  <si>
    <t xml:space="preserve">C</t>
  </si>
  <si>
    <t xml:space="preserve">Ano do Acordo, Convenção ou Dissídio Coletivo</t>
  </si>
  <si>
    <t xml:space="preserve">D</t>
  </si>
  <si>
    <t xml:space="preserve">Número de meses de execução contratual:</t>
  </si>
  <si>
    <t xml:space="preserve">IDENTIFICAÇÃO DO SERVIÇO</t>
  </si>
  <si>
    <t xml:space="preserve">Tipo de serviço  </t>
  </si>
  <si>
    <t xml:space="preserve">Unidade de medida</t>
  </si>
  <si>
    <t xml:space="preserve">Valor total a contratar</t>
  </si>
  <si>
    <t xml:space="preserve">Posto de Serviço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</si>
  <si>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Esta tabela poderá ser adaptada às características do serviço contratado, inclusive no que concerne às rubricas e suas respectivas provisões e/ou estimativas, desde que haja justificativa.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rFont val="Times New Roman"/>
        <family val="1"/>
        <charset val="1"/>
      </rPr>
      <t xml:space="preserve">As provisões constantes desta planilha poderão ser desnecessárias quando se tratar de determinados serviços que prescindam da dedicação exclusiva dos trabalhadores da contratada para com a Administração. </t>
    </r>
  </si>
  <si>
    <t xml:space="preserve">DADOS PARA COMPOSIÇÃO DOS CUSTOS REFERENTE À MÃO-DE-OBRA</t>
  </si>
  <si>
    <t xml:space="preserve">Tipo de Serviço</t>
  </si>
  <si>
    <t xml:space="preserve">Classificação Brasileira de Ocupações – CBO </t>
  </si>
  <si>
    <t xml:space="preserve">4221-05</t>
  </si>
  <si>
    <t xml:space="preserve"> Salário Normativo da Categoria Profissional: </t>
  </si>
  <si>
    <t xml:space="preserve">Categoria profissional (vinculada a execução contratual)</t>
  </si>
  <si>
    <t xml:space="preserve">Data base da categoria (dia/mês/ano):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</si>
  <si>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Deverá ser elaborado um quadro para cada tipo de serviço.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rFont val="Times New Roman"/>
        <family val="1"/>
        <charset val="1"/>
      </rPr>
      <t xml:space="preserve">A planilha será calculada considerando o valor mensal do empregado.</t>
    </r>
  </si>
  <si>
    <t xml:space="preserve">Módulo 01 – Composição da Remuneração</t>
  </si>
  <si>
    <t xml:space="preserve">VALOR</t>
  </si>
  <si>
    <t xml:space="preserve">Salário-Base</t>
  </si>
  <si>
    <t xml:space="preserve">Adicional de Periculosidade</t>
  </si>
  <si>
    <t xml:space="preserve">CLT art.s 193 e segs ;CF art. 7º XXIII</t>
  </si>
  <si>
    <t xml:space="preserve">Adicional de Insalubridade</t>
  </si>
  <si>
    <t xml:space="preserve">CLT art. 189 e segs - CF art. 7º XXIII</t>
  </si>
  <si>
    <t xml:space="preserve">Base de cálculo: Salário mínimo</t>
  </si>
  <si>
    <t xml:space="preserve">Mín. =10%  |  Méd. = 20%  |  Máx. = 40%</t>
  </si>
  <si>
    <t xml:space="preserve">Adicional Noturno</t>
  </si>
  <si>
    <t xml:space="preserve">E</t>
  </si>
  <si>
    <t xml:space="preserve">Adicional de Hora Noturna reduzida</t>
  </si>
  <si>
    <t xml:space="preserve">F</t>
  </si>
  <si>
    <t xml:space="preserve">Adicional de Gratificação</t>
  </si>
  <si>
    <t xml:space="preserve">G</t>
  </si>
  <si>
    <t xml:space="preserve">Valor da Remuneração</t>
  </si>
  <si>
    <r>
      <rPr>
        <b val="true"/>
        <sz val="12"/>
        <rFont val="Times New Roman"/>
        <family val="1"/>
        <charset val="1"/>
      </rPr>
      <t xml:space="preserve">Nota 1: O </t>
    </r>
    <r>
      <rPr>
        <sz val="12"/>
        <rFont val="Times New Roman"/>
        <family val="1"/>
        <charset val="1"/>
      </rPr>
      <t xml:space="preserve">Módulo 1 refere-se ao valor mensal devido ao empregado pela prestação do serviço no período de 12 meses.</t>
    </r>
    <r>
      <rPr>
        <i val="true"/>
        <sz val="12"/>
        <rFont val="Times New Roman"/>
        <family val="1"/>
        <charset val="1"/>
      </rPr>
      <t xml:space="preserve"> </t>
    </r>
  </si>
  <si>
    <t xml:space="preserve">Módulo 2 – Encargos e benefícios anuais, mensais e diários</t>
  </si>
  <si>
    <r>
      <rPr>
        <b val="true"/>
        <sz val="12"/>
        <rFont val="Times New Roman"/>
        <family val="1"/>
        <charset val="1"/>
      </rPr>
      <t xml:space="preserve">Submódulo 2.1 – 13</t>
    </r>
    <r>
      <rPr>
        <b val="true"/>
        <vertAlign val="superscript"/>
        <sz val="12"/>
        <rFont val="Times New Roman"/>
        <family val="1"/>
        <charset val="1"/>
      </rPr>
      <t xml:space="preserve">o</t>
    </r>
    <r>
      <rPr>
        <b val="true"/>
        <sz val="12"/>
        <rFont val="Times New Roman"/>
        <family val="1"/>
        <charset val="1"/>
      </rPr>
      <t xml:space="preserve">. (décimo terceiro) salário, férias e adicional de férias</t>
    </r>
  </si>
  <si>
    <t xml:space="preserve">13º Salário</t>
  </si>
  <si>
    <t xml:space="preserve">Adicional de férias</t>
  </si>
  <si>
    <t xml:space="preserve">Incidência do Submódulo 2.2 sobre 13º salário e adicional de férias</t>
  </si>
  <si>
    <t xml:space="preserve">Total</t>
  </si>
  <si>
    <r>
      <rPr>
        <b val="true"/>
        <sz val="12"/>
        <rFont val="Times New Roman"/>
        <family val="1"/>
        <charset val="1"/>
      </rPr>
      <t xml:space="preserve">Nota 1: C</t>
    </r>
    <r>
      <rPr>
        <sz val="12"/>
        <rFont val="Times New Roman"/>
        <family val="1"/>
        <charset val="1"/>
      </rPr>
      <t xml:space="preserve">omo a planilha de custos e formação de preços é calculada mensalmente, provisiona-se proporcionalmente 1/12 (um doze avos) dos valores referentes a gratificação natalina e adicional de férias.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color rgb="FF000000"/>
        <rFont val="Times New Roman"/>
        <family val="1"/>
        <charset val="1"/>
      </rPr>
      <t xml:space="preserve"> Fórmula do item “A”: 13º Salário = Remuneração/12 meses (1/12=8,33%); 
</t>
    </r>
    <r>
      <rPr>
        <b val="true"/>
        <sz val="12"/>
        <color rgb="FF000000"/>
        <rFont val="Times New Roman"/>
        <family val="1"/>
        <charset val="1"/>
      </rPr>
      <t xml:space="preserve">Nota 3</t>
    </r>
    <r>
      <rPr>
        <sz val="12"/>
        <color rgb="FF000000"/>
        <rFont val="Times New Roman"/>
        <family val="1"/>
        <charset val="1"/>
      </rPr>
      <t xml:space="preserve">:</t>
    </r>
    <r>
      <rPr>
        <sz val="12"/>
        <rFont val="Times New Roman"/>
        <family val="1"/>
        <charset val="1"/>
      </rPr>
      <t xml:space="preserve">O adicional de férias do item “B” corresponde a 1/3 (um terço) da remuneração que por sua vez é divido por 12 (doze) meses. 
</t>
    </r>
  </si>
  <si>
    <t xml:space="preserve">Submódulo 2.2 – Encargos Previdenciários (GPS), Fundo de Garantia por Tempo de Serviço (FGTS) e outras contribuições</t>
  </si>
  <si>
    <t xml:space="preserve">INSS</t>
  </si>
  <si>
    <t xml:space="preserve">Salário educação</t>
  </si>
  <si>
    <t xml:space="preserve">RAT</t>
  </si>
  <si>
    <t xml:space="preserve">SAT</t>
  </si>
  <si>
    <t xml:space="preserve">SESC ou SESI</t>
  </si>
  <si>
    <t xml:space="preserve">SENAI ou SENAC</t>
  </si>
  <si>
    <t xml:space="preserve">SEBRAE</t>
  </si>
  <si>
    <t xml:space="preserve">INCRA</t>
  </si>
  <si>
    <t xml:space="preserve">H</t>
  </si>
  <si>
    <t xml:space="preserve">FGTS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</si>
  <si>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Os percentuais dos encargos previdenciários, do FGTS e demais contribuições são aqueles estabelecidos pela legislação vigente.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rFont val="Times New Roman"/>
        <family val="1"/>
        <charset val="1"/>
      </rPr>
      <t xml:space="preserve">O SAT, a depender do grau de risco do serviço, irá variar entre 1%, para risco leve, de 2%, para risco médio, e de 3% de risco grave. 
</t>
    </r>
    <r>
      <rPr>
        <b val="true"/>
        <sz val="12"/>
        <rFont val="Times New Roman"/>
        <family val="1"/>
        <charset val="1"/>
      </rPr>
      <t xml:space="preserve">Nota 3:</t>
    </r>
    <r>
      <rPr>
        <sz val="12"/>
        <rFont val="Times New Roman"/>
        <family val="1"/>
        <charset val="1"/>
      </rPr>
      <t xml:space="preserve"> Esses percentuais incidem sobre o Módulo 1 e o Submódulo 2.1. 
 </t>
    </r>
  </si>
  <si>
    <t xml:space="preserve">Submódulo 2.3 – Benefícios Mensais e Diários</t>
  </si>
  <si>
    <t xml:space="preserve">Transporte</t>
  </si>
  <si>
    <t xml:space="preserve">Auxílio Refeição/ Alimentação</t>
  </si>
  <si>
    <t xml:space="preserve">Assistência Médica e Familiar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</si>
  <si>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O valor informado deverá ser o custo real do benefício (descontado o valor eventualmente pago pelo empregado).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rFont val="Times New Roman"/>
        <family val="1"/>
        <charset val="1"/>
      </rPr>
      <t xml:space="preserve">Observar a previsão dos benefícios contidos em Acordos, Convenções e Dissídios Coletivos de Trabalho e atentar-se ao disposto no art. 6º da Instrução Normativa nº 5/2017. </t>
    </r>
  </si>
  <si>
    <t xml:space="preserve">Quadro resumo do Módulo 2 – Encargos e benefícios anuais, mensais e diário</t>
  </si>
  <si>
    <t xml:space="preserve">2.1</t>
  </si>
  <si>
    <r>
      <rPr>
        <sz val="12"/>
        <rFont val="Times New Roman"/>
        <family val="1"/>
        <charset val="1"/>
      </rPr>
      <t xml:space="preserve">13</t>
    </r>
    <r>
      <rPr>
        <vertAlign val="superscript"/>
        <sz val="12"/>
        <rFont val="Times New Roman"/>
        <family val="1"/>
        <charset val="1"/>
      </rPr>
      <t xml:space="preserve">o</t>
    </r>
    <r>
      <rPr>
        <sz val="12"/>
        <rFont val="Times New Roman"/>
        <family val="1"/>
        <charset val="1"/>
      </rPr>
      <t xml:space="preserve"> Salário, adicional de férias e incidência dos encargos do Submódulo 2.2</t>
    </r>
  </si>
  <si>
    <t xml:space="preserve">2.2</t>
  </si>
  <si>
    <t xml:space="preserve">GPS, FGTS e outras contribuições sobre a remuneração</t>
  </si>
  <si>
    <t xml:space="preserve">2.3</t>
  </si>
  <si>
    <t xml:space="preserve">Benefícios Mensais e diários</t>
  </si>
  <si>
    <t xml:space="preserve">Módulo 3 – Provisão para rescisão</t>
  </si>
  <si>
    <t xml:space="preserve">Aviso Prévio Indenizado</t>
  </si>
  <si>
    <t xml:space="preserve">Incidência do FGTS sobre Aviso Prévio Indenizado</t>
  </si>
  <si>
    <t xml:space="preserve">Multa do FGTS e Contribuição Social sobre o Aviso Prévio Indenizado</t>
  </si>
  <si>
    <t xml:space="preserve">Aviso Prévio Trabalhado</t>
  </si>
  <si>
    <t xml:space="preserve">Incidência de GPS, FGTS e outras contribuições (Submódulo 2.2) sobre o aviso prévio trabalhado</t>
  </si>
  <si>
    <t xml:space="preserve">Multa do FGTS e Contribuição Social sobre o Aviso Prévio Trabalhado</t>
  </si>
  <si>
    <r>
      <rPr>
        <b val="true"/>
        <sz val="12"/>
        <rFont val="Times New Roman"/>
        <family val="1"/>
        <charset val="1"/>
      </rPr>
      <t xml:space="preserve">Nota 1:</t>
    </r>
    <r>
      <rPr>
        <sz val="12"/>
        <rFont val="Times New Roman"/>
        <family val="1"/>
        <charset val="1"/>
      </rPr>
      <t xml:space="preserve"> O cálculo sugerido para o item “A” considera a estimativa de que 20,19% dos empregados são demitidos sem justa causa pelo empregador, com base em dados do CAGED: [(20,19%)x(1/12)ºx100=1,68%. 
</t>
    </r>
    <r>
      <rPr>
        <b val="true"/>
        <sz val="12"/>
        <rFont val="Times New Roman"/>
        <family val="1"/>
        <charset val="1"/>
      </rPr>
      <t xml:space="preserve">Nota 2</t>
    </r>
    <r>
      <rPr>
        <sz val="12"/>
        <rFont val="Times New Roman"/>
        <family val="1"/>
        <charset val="1"/>
      </rPr>
      <t xml:space="preserve">: Fórmula do item “B”: (8% X 1,68%) X 100 = 0,13%.
</t>
    </r>
    <r>
      <rPr>
        <b val="true"/>
        <sz val="12"/>
        <rFont val="Times New Roman"/>
        <family val="1"/>
        <charset val="1"/>
      </rPr>
      <t xml:space="preserve">Nota 3</t>
    </r>
    <r>
      <rPr>
        <sz val="12"/>
        <rFont val="Times New Roman"/>
        <family val="1"/>
        <charset val="1"/>
      </rPr>
      <t xml:space="preserve">: Fórmula do item “C”: (1,68% x 8% x (40%+10%) x 100 = 0,07%.
</t>
    </r>
    <r>
      <rPr>
        <b val="true"/>
        <sz val="12"/>
        <rFont val="Times New Roman"/>
        <family val="1"/>
        <charset val="1"/>
      </rPr>
      <t xml:space="preserve">Nota 4</t>
    </r>
    <r>
      <rPr>
        <sz val="12"/>
        <rFont val="Times New Roman"/>
        <family val="1"/>
        <charset val="1"/>
      </rPr>
      <t xml:space="preserve">:  Fórmula de cálculo do item “D”: [(20,19%) x (7/30)/12º x 100 = 0,39%. Essa rubrica destina-se à remuneração das despesas com o   durante o período em que o demissionário tem a redução da jornada diária ou a falta de sete dias corridos, sem prejuízo de sua remuneração.
</t>
    </r>
    <r>
      <rPr>
        <b val="true"/>
        <sz val="12"/>
        <rFont val="Times New Roman"/>
        <family val="1"/>
        <charset val="1"/>
      </rPr>
      <t xml:space="preserve">Nota 5</t>
    </r>
    <r>
      <rPr>
        <sz val="12"/>
        <rFont val="Times New Roman"/>
        <family val="1"/>
        <charset val="1"/>
      </rPr>
      <t xml:space="preserve">: Após o primeiro ano de vigência contratual, se houver prorrogação, os itens “A” e “D” serão reduzidos para 1/10 do valor original em vista do disposto na Lei nº 12.506/2011 e Acórdão TCU nº 1.186/2017 Plenário. 
</t>
    </r>
    <r>
      <rPr>
        <b val="true"/>
        <sz val="12"/>
        <rFont val="Times New Roman"/>
        <family val="1"/>
        <charset val="1"/>
      </rPr>
      <t xml:space="preserve">Nota 6</t>
    </r>
    <r>
      <rPr>
        <sz val="12"/>
        <rFont val="Times New Roman"/>
        <family val="1"/>
        <charset val="1"/>
      </rPr>
      <t xml:space="preserve">: Fórmula do Item “E”: Total de encargos do submódulo 2.2 x 0,39% x 100.
</t>
    </r>
    <r>
      <rPr>
        <b val="true"/>
        <sz val="12"/>
        <rFont val="Times New Roman"/>
        <family val="1"/>
        <charset val="1"/>
      </rPr>
      <t xml:space="preserve">Nota 7</t>
    </r>
    <r>
      <rPr>
        <sz val="12"/>
        <rFont val="Times New Roman"/>
        <family val="1"/>
        <charset val="1"/>
      </rPr>
      <t xml:space="preserve">: Fórmula do item “F”: 0,39% x (40% + 10%) x 8% x 100 = 0,02%.</t>
    </r>
  </si>
  <si>
    <t xml:space="preserve">Módulo 4 – Custo de reposição do profissional ausente</t>
  </si>
  <si>
    <t xml:space="preserve">Submódulo 4.1 – Substituto nas ausências legais</t>
  </si>
  <si>
    <t xml:space="preserve">Férias</t>
  </si>
  <si>
    <t xml:space="preserve">Ausências Legais</t>
  </si>
  <si>
    <t xml:space="preserve">Licença paternidade</t>
  </si>
  <si>
    <t xml:space="preserve">Ausência por acidente do trabalho</t>
  </si>
  <si>
    <t xml:space="preserve">Afastamento Maternidade</t>
  </si>
  <si>
    <t xml:space="preserve">Incidência dos encargos do submódulo 2.2 sobre o Custo de Reposição do Profissional Ausente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</si>
  <si>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Os itens que contemplam o módulo 4 se referem ao custo dos dias trabalhados pelo repositor/substituto quando o empregado alocado na prestação de serviço estiver ausente, conforme as previsões estabelecidas na legislação. 
</t>
    </r>
    <r>
      <rPr>
        <b val="true"/>
        <sz val="12"/>
        <rFont val="Times New Roman"/>
        <family val="1"/>
        <charset val="1"/>
      </rPr>
      <t xml:space="preserve">Nota 2: </t>
    </r>
    <r>
      <rPr>
        <sz val="12"/>
        <rFont val="Times New Roman"/>
        <family val="1"/>
        <charset val="1"/>
      </rPr>
      <t xml:space="preserve">Item “A”: como o empregado folguista substituirá o titular por 30 dias, será pago o proporcional a um mês de remuneração.
</t>
    </r>
    <r>
      <rPr>
        <b val="true"/>
        <sz val="12"/>
        <rFont val="Times New Roman"/>
        <family val="1"/>
        <charset val="1"/>
      </rPr>
      <t xml:space="preserve">Nota 3</t>
    </r>
    <r>
      <rPr>
        <sz val="12"/>
        <rFont val="Times New Roman"/>
        <family val="1"/>
        <charset val="1"/>
      </rPr>
      <t xml:space="preserve">: No item “B”, calculou-se oito dias de ausências legais, dividido por 30 dias e dividindo-se o resultado por 12 meses.
</t>
    </r>
    <r>
      <rPr>
        <b val="true"/>
        <sz val="12"/>
        <rFont val="Times New Roman"/>
        <family val="1"/>
        <charset val="1"/>
      </rPr>
      <t xml:space="preserve">Nota 4</t>
    </r>
    <r>
      <rPr>
        <sz val="12"/>
        <rFont val="Times New Roman"/>
        <family val="1"/>
        <charset val="1"/>
      </rPr>
      <t xml:space="preserve">: No item “C”, considerou-se que </t>
    </r>
    <r>
      <rPr>
        <sz val="12"/>
        <color rgb="FF000000"/>
        <rFont val="Times New Roman"/>
        <family val="1"/>
        <charset val="1"/>
      </rPr>
      <t xml:space="preserve">1,5%</t>
    </r>
    <r>
      <rPr>
        <sz val="12"/>
        <rFont val="Times New Roman"/>
        <family val="1"/>
        <charset val="1"/>
      </rPr>
      <t xml:space="preserve"> dos trabalhadores tem filho no ano. Licença Paternidade = {[(20/30)/12] x1,5%}x100 = 0,08%.
</t>
    </r>
    <r>
      <rPr>
        <b val="true"/>
        <sz val="12"/>
        <rFont val="Times New Roman"/>
        <family val="1"/>
        <charset val="1"/>
      </rPr>
      <t xml:space="preserve">Nota 5</t>
    </r>
    <r>
      <rPr>
        <sz val="12"/>
        <rFont val="Times New Roman"/>
        <family val="1"/>
        <charset val="1"/>
      </rPr>
      <t xml:space="preserve">: Para o item “D”, considerou-se a média de 0,86% de empregados afastados por acidente de trabalho: {[(15/30)/12]x0,86%}x100 = 0,04%.
</t>
    </r>
    <r>
      <rPr>
        <b val="true"/>
        <sz val="12"/>
        <rFont val="Times New Roman"/>
        <family val="1"/>
        <charset val="1"/>
      </rPr>
      <t xml:space="preserve">Nota 6</t>
    </r>
    <r>
      <rPr>
        <sz val="12"/>
        <rFont val="Times New Roman"/>
        <family val="1"/>
        <charset val="1"/>
      </rPr>
      <t xml:space="preserve">: Para o item “E”,   a fórmula é {(6/12) x 36,80% x 62,20% x 81,20% x [(1,86/31)/12]} x 100=0,05%.</t>
    </r>
  </si>
  <si>
    <t xml:space="preserve">Submódulo4.2 – Substituto na Intrajornada</t>
  </si>
  <si>
    <t xml:space="preserve">Substituto na cobertura do intervalo para repouso e alimentação</t>
  </si>
  <si>
    <t xml:space="preserve">Quadro resumo do Módulo 4 – Custo de reposição do profissional ausente</t>
  </si>
  <si>
    <t xml:space="preserve">4.1</t>
  </si>
  <si>
    <t xml:space="preserve">Substituto nas ausências legais</t>
  </si>
  <si>
    <t xml:space="preserve">4.2</t>
  </si>
  <si>
    <t xml:space="preserve">Substituto na intrajornada</t>
  </si>
  <si>
    <t xml:space="preserve">Módulo 05 – Insumos Diversos</t>
  </si>
  <si>
    <t xml:space="preserve">Valor (R$)</t>
  </si>
  <si>
    <t xml:space="preserve">Uniformes (custo mensal por empregado)</t>
  </si>
  <si>
    <t xml:space="preserve">Equipamento</t>
  </si>
  <si>
    <t xml:space="preserve">(custo mensal por empregado)</t>
  </si>
  <si>
    <t xml:space="preserve">Material</t>
  </si>
  <si>
    <t xml:space="preserve">--</t>
  </si>
  <si>
    <t xml:space="preserve">Total de Insumos Diversos</t>
  </si>
  <si>
    <r>
      <rPr>
        <b val="true"/>
        <sz val="12"/>
        <rFont val="Times New Roman"/>
        <family val="1"/>
        <charset val="1"/>
      </rPr>
      <t xml:space="preserve">Nota: </t>
    </r>
    <r>
      <rPr>
        <sz val="12"/>
        <rFont val="Times New Roman"/>
        <family val="1"/>
        <charset val="1"/>
      </rPr>
      <t xml:space="preserve">Valores mensais por empregado. 
</t>
    </r>
  </si>
  <si>
    <t xml:space="preserve">Módulo 06 – Custos Indireto, Lucros e Tributos</t>
  </si>
  <si>
    <t xml:space="preserve">Custos Indiretos / Despesas Administrativas</t>
  </si>
  <si>
    <t xml:space="preserve">Lucro</t>
  </si>
  <si>
    <t xml:space="preserve">Tributos</t>
  </si>
  <si>
    <t xml:space="preserve">Tributos Federais</t>
  </si>
  <si>
    <t xml:space="preserve">PIS:</t>
  </si>
  <si>
    <t xml:space="preserve">COFINS:</t>
  </si>
  <si>
    <t xml:space="preserve">Tributos Municipais</t>
  </si>
  <si>
    <t xml:space="preserve">ISSQN:</t>
  </si>
  <si>
    <t xml:space="preserve">Total de Custos Indireto, Lucros e Tributos</t>
  </si>
  <si>
    <r>
      <rPr>
        <b val="true"/>
        <sz val="12"/>
        <rFont val="Times New Roman"/>
        <family val="1"/>
        <charset val="1"/>
      </rPr>
      <t xml:space="preserve">Nota 1: </t>
    </r>
    <r>
      <rPr>
        <sz val="12"/>
        <rFont val="Times New Roman"/>
        <family val="1"/>
        <charset val="1"/>
      </rPr>
      <t xml:space="preserve">Custos Indiretos, Tributos e Lucro por empregado. 
</t>
    </r>
  </si>
  <si>
    <t xml:space="preserve">QUADRO RESUMO DO CUSTO POR EMPREGADO</t>
  </si>
  <si>
    <t xml:space="preserve">Mão-de-obra vinculada à execução contratual (valor por empregado)</t>
  </si>
  <si>
    <t xml:space="preserve">MÓDULO 01 – Composição da Remuneração</t>
  </si>
  <si>
    <t xml:space="preserve">MÓDULO 02 –Encargos e benefícios anuais, mensais e diários</t>
  </si>
  <si>
    <t xml:space="preserve">MÓDULO 03 – Provisão para rescisão</t>
  </si>
  <si>
    <t xml:space="preserve">MÓDULO 04 – Custo de reposição do profissional ausente</t>
  </si>
  <si>
    <t xml:space="preserve">MÓDULO 05 – Insumos diversos</t>
  </si>
  <si>
    <t xml:space="preserve">Subtotal (A+B+C+D+E)</t>
  </si>
  <si>
    <t xml:space="preserve">MÓDULO 06 – Custos Indireto, Lucros e Tributos</t>
  </si>
  <si>
    <t xml:space="preserve">Valor total proposto por empregado</t>
  </si>
  <si>
    <t xml:space="preserve">3 – QUADRO RESUMO  – VALOR MENSAL DOS SERVIÇOS</t>
  </si>
  <si>
    <t xml:space="preserve">Tipo de serviço
(A)</t>
  </si>
  <si>
    <t xml:space="preserve">Valor proposto por empregado
(B)</t>
  </si>
  <si>
    <t xml:space="preserve">Empregados por posto
(C)</t>
  </si>
  <si>
    <t xml:space="preserve">Valor  proposta por posto
(D) = (B) x (C)</t>
  </si>
  <si>
    <t xml:space="preserve">Qtde de postos
(E)</t>
  </si>
  <si>
    <t xml:space="preserve">Valor total do serviço
(F) = (D) x (E)</t>
  </si>
  <si>
    <t xml:space="preserve">Valor Mensal dos Serviços</t>
  </si>
  <si>
    <t xml:space="preserve">Valor Anual dos Serviços</t>
  </si>
  <si>
    <t xml:space="preserve">Total de encargos sociais:</t>
  </si>
  <si>
    <t xml:space="preserve">PLANILHA DE CUSTO E FORMAÇÃO DE PREÇOS</t>
  </si>
  <si>
    <t xml:space="preserve">DOURADOS - MS</t>
  </si>
  <si>
    <t xml:space="preserve">Copeiragem</t>
  </si>
  <si>
    <t xml:space="preserve">TRÊS LAGOAS – MS</t>
  </si>
  <si>
    <t xml:space="preserve">CORUMBÁ – MS</t>
  </si>
  <si>
    <t xml:space="preserve">PONTA PORÃ – MS</t>
  </si>
  <si>
    <t xml:space="preserve">NAVIRAÍ - MS</t>
  </si>
  <si>
    <t xml:space="preserve">CAMPO GRANDE – MS</t>
  </si>
  <si>
    <t xml:space="preserve">Auxiliar Administrativo</t>
  </si>
  <si>
    <t xml:space="preserve">4110-05</t>
  </si>
  <si>
    <t xml:space="preserve">5134-05</t>
  </si>
  <si>
    <t xml:space="preserve">5134-25</t>
  </si>
  <si>
    <t xml:space="preserve">DOURADOS – MS</t>
  </si>
  <si>
    <t xml:space="preserve">NAVIRAÍ – MS</t>
  </si>
  <si>
    <t xml:space="preserve">ANEXO </t>
  </si>
  <si>
    <t xml:space="preserve">PLANILHA : UNIFORMES</t>
  </si>
  <si>
    <t xml:space="preserve">CATEGORIAS: RECEPCIONISTA E AUXILIAR ADMINISTRATIVO</t>
  </si>
  <si>
    <t xml:space="preserve">Nº</t>
  </si>
  <si>
    <t xml:space="preserve">Especificação do uniforme</t>
  </si>
  <si>
    <t xml:space="preserve">Quantidade</t>
  </si>
  <si>
    <t xml:space="preserve">Frequência de fornecimento no ano</t>
  </si>
  <si>
    <t xml:space="preserve">Quantidade total anual</t>
  </si>
  <si>
    <t xml:space="preserve">Valor Unitário</t>
  </si>
  <si>
    <t xml:space="preserve">Valor Total do Item (QTAXVU)</t>
  </si>
  <si>
    <t xml:space="preserve">Calça comprida, modelo social, cor azul marinho ou preto</t>
  </si>
  <si>
    <t xml:space="preserve">Blazer na cor azul-marinho ou preto</t>
  </si>
  <si>
    <t xml:space="preserve">Camisa social manga curta na cor branca, com identificação da empresa</t>
  </si>
  <si>
    <t xml:space="preserve">VALOR TOTAL</t>
  </si>
  <si>
    <r>
      <rPr>
        <sz val="12"/>
        <rFont val="Arial"/>
        <family val="2"/>
        <charset val="1"/>
      </rPr>
      <t xml:space="preserve">VALOR MENSAL   </t>
    </r>
    <r>
      <rPr>
        <b val="true"/>
        <i val="true"/>
        <sz val="12"/>
        <rFont val="Arial"/>
        <family val="2"/>
        <charset val="1"/>
      </rPr>
      <t xml:space="preserve">VM=VT/12</t>
    </r>
  </si>
  <si>
    <t xml:space="preserve">CATEGORIA: GARÇOM</t>
  </si>
  <si>
    <t xml:space="preserve">Valor Total do Item </t>
  </si>
  <si>
    <t xml:space="preserve">Colete na cor azul-marinho ou preto</t>
  </si>
  <si>
    <r>
      <rPr>
        <sz val="10"/>
        <rFont val="Arial"/>
        <family val="2"/>
        <charset val="1"/>
      </rPr>
      <t xml:space="preserve">VALOR MENSAL   </t>
    </r>
    <r>
      <rPr>
        <b val="true"/>
        <i val="true"/>
        <sz val="10"/>
        <rFont val="Arial"/>
        <family val="2"/>
        <charset val="1"/>
      </rPr>
      <t xml:space="preserve">VM=VT/12</t>
    </r>
  </si>
  <si>
    <t xml:space="preserve">CATEGORIA: COPEIRA</t>
  </si>
  <si>
    <t xml:space="preserve">Calça comprida, modelo social, na cor preta</t>
  </si>
  <si>
    <t xml:space="preserve">Camisa polo, manga curta, na cor branca, tecido 100% algodão</t>
  </si>
  <si>
    <t xml:space="preserve">Agasalho com logotipo da empresa</t>
  </si>
  <si>
    <t xml:space="preserve">Touca em rede (tipo filó), na cor preta</t>
  </si>
  <si>
    <t xml:space="preserve">Avental longo, em tecido, protegendo a camisa e a calça, cor preta</t>
  </si>
  <si>
    <t xml:space="preserve">Avental longo, em plástico, protegendo a camisa e a calça, cor neutra</t>
  </si>
  <si>
    <t xml:space="preserve">ANEXO</t>
  </si>
  <si>
    <t xml:space="preserve">PLANILHA: MATERIAIS DE CONSUMO PARA SERVIÇO DE COPEIRAGEM PARA A SEDE DA PROCURADORIA DA REPÚBLICA EM MATO GROSSO DO SUL (CAMPO GRANDE/MS) E PARA AS PROCURADORIAS DA REPÚBLICA NOS MUNICÍPIOS DE DOURADOS, TRÊS LAGOAS, CORUMBÁ, PONTA PORÃ E NAVIRAÍ</t>
  </si>
  <si>
    <t xml:space="preserve">Especificação dos materiais para copeiragem</t>
  </si>
  <si>
    <t xml:space="preserve">CAMPO GRANDE</t>
  </si>
  <si>
    <t xml:space="preserve">DOURADOS</t>
  </si>
  <si>
    <t xml:space="preserve">TRÊS LAGOAS</t>
  </si>
  <si>
    <t xml:space="preserve">CORUMBÁ</t>
  </si>
  <si>
    <t xml:space="preserve">PONTA PORÃ</t>
  </si>
  <si>
    <t xml:space="preserve">NAVIRAÍ</t>
  </si>
  <si>
    <t xml:space="preserve">QUANTIDADE TOTAL</t>
  </si>
  <si>
    <t xml:space="preserve">PREÇO UNITÁRIO</t>
  </si>
  <si>
    <t xml:space="preserve">PREÇO TOTAL</t>
  </si>
  <si>
    <t xml:space="preserve">Água sanitária</t>
  </si>
  <si>
    <r>
      <rPr>
        <sz val="12"/>
        <rFont val="Arial"/>
        <family val="2"/>
        <charset val="1"/>
      </rPr>
      <t xml:space="preserve"> </t>
    </r>
    <r>
      <rPr>
        <sz val="12"/>
        <color rgb="FF000000"/>
        <rFont val="Arial"/>
        <family val="2"/>
        <charset val="1"/>
      </rPr>
      <t xml:space="preserve">Litro </t>
    </r>
  </si>
  <si>
    <t xml:space="preserve">Álcool comum</t>
  </si>
  <si>
    <t xml:space="preserve">Frasco</t>
  </si>
  <si>
    <t xml:space="preserve">Detergente líquido biodegradável neutro para lavagem de louças em geral – frasco com 500ml</t>
  </si>
  <si>
    <t xml:space="preserve">Esponja de lã de aço (pacote com oito unidades)</t>
  </si>
  <si>
    <t xml:space="preserve">Pacote</t>
  </si>
  <si>
    <t xml:space="preserve">Esponja macia duas faces</t>
  </si>
  <si>
    <t xml:space="preserve">Unidade</t>
  </si>
  <si>
    <t xml:space="preserve">Escova para pia</t>
  </si>
  <si>
    <t xml:space="preserve">Flanela branca</t>
  </si>
  <si>
    <t xml:space="preserve">Limpador multiuso tipo Veja</t>
  </si>
  <si>
    <t xml:space="preserve">Luvas de borracha</t>
  </si>
  <si>
    <t xml:space="preserve">Par</t>
  </si>
  <si>
    <t xml:space="preserve">Pano de chão em algodão</t>
  </si>
  <si>
    <t xml:space="preserve">Pano de prato em algodão</t>
  </si>
  <si>
    <t xml:space="preserve">Removedor de gordura</t>
  </si>
  <si>
    <t xml:space="preserve">Rodo para pia</t>
  </si>
  <si>
    <t xml:space="preserve">Sabão em barra - 200gr</t>
  </si>
  <si>
    <t xml:space="preserve">Sabão em pó multi-ação – pacote com 500g</t>
  </si>
  <si>
    <t xml:space="preserve">Sapólio em Pó</t>
  </si>
  <si>
    <t xml:space="preserve">PREÇO TOTAL MENSAL</t>
  </si>
  <si>
    <t xml:space="preserve">NÚMERO DE EMPREGADOS NOS POSTOS DE COPEIRAGEM</t>
  </si>
  <si>
    <r>
      <rPr>
        <sz val="12"/>
        <rFont val="Times New Roman"/>
        <family val="1"/>
        <charset val="1"/>
      </rPr>
      <t xml:space="preserve">PREÇO POR EMPREGADO </t>
    </r>
    <r>
      <rPr>
        <b val="true"/>
        <i val="true"/>
        <sz val="12"/>
        <rFont val="Times New Roman"/>
        <family val="1"/>
        <charset val="1"/>
      </rPr>
      <t xml:space="preserve">VME = VTM / Somatório do Nº de empregados na copeiragem das Procuradorias da República nos Municípios</t>
    </r>
  </si>
  <si>
    <t xml:space="preserve">PLANILHA: QUADRO RESUMO DO VALOR MENSAL E GLOBAL DOS SERVIÇOS DE APOIO ADMINISTRATIVO</t>
  </si>
  <si>
    <t xml:space="preserve">Tipo de serviço 
</t>
  </si>
  <si>
    <t xml:space="preserve">Local de prestação de serviços 
</t>
  </si>
  <si>
    <t xml:space="preserve">Unidade de Medida</t>
  </si>
  <si>
    <t xml:space="preserve">Valor mensal dos serviços</t>
  </si>
  <si>
    <t xml:space="preserve">RECEPCIONISTA </t>
  </si>
  <si>
    <t xml:space="preserve">PRMS – Campo Grande</t>
  </si>
  <si>
    <t xml:space="preserve">Posto de serviço</t>
  </si>
  <si>
    <t xml:space="preserve">PRM de Dourados</t>
  </si>
  <si>
    <t xml:space="preserve">PRM de Três Lagoas</t>
  </si>
  <si>
    <t xml:space="preserve">PRM de Corumbá</t>
  </si>
  <si>
    <t xml:space="preserve">PRM de Ponta Porã</t>
  </si>
  <si>
    <t xml:space="preserve">PRM de Naviraí</t>
  </si>
  <si>
    <t xml:space="preserve">AUXILIAR ADMINISTRATIVO</t>
  </si>
  <si>
    <t xml:space="preserve">GARÇOM</t>
  </si>
  <si>
    <t xml:space="preserve">COPEIRA</t>
  </si>
  <si>
    <t xml:space="preserve">VALOR MENSAL DOS SERVIÇOS</t>
  </si>
  <si>
    <t xml:space="preserve">VALOR GLOBAL DA PROPOSTA (ANUAL) – SERVIÇOS DE APOIO ADMINISTRATIVO</t>
  </si>
  <si>
    <t xml:space="preserve">Descrição</t>
  </si>
  <si>
    <t xml:space="preserve">VALOR GLOBAL DA PROPOSTA (VALOR MENSAL DO SERVIÇO X 12 MESES)</t>
  </si>
</sst>
</file>

<file path=xl/styles.xml><?xml version="1.0" encoding="utf-8"?>
<styleSheet xmlns="http://schemas.openxmlformats.org/spreadsheetml/2006/main">
  <numFmts count="17">
    <numFmt numFmtId="164" formatCode="General"/>
    <numFmt numFmtId="165" formatCode="[$R$-416]\ #,##0.00;[RED]\-[$R$-416]\ #,##0.00"/>
    <numFmt numFmtId="166" formatCode="0.00%"/>
    <numFmt numFmtId="167" formatCode="0.00"/>
    <numFmt numFmtId="168" formatCode="&quot;R$ &quot;#,##0.00"/>
    <numFmt numFmtId="169" formatCode="D/M/YYYY"/>
    <numFmt numFmtId="170" formatCode="&quot; R$ &quot;#,##0.00\ ;&quot; R$ (&quot;#,##0.00\);&quot; R$ -&quot;#\ ;@\ "/>
    <numFmt numFmtId="171" formatCode="MM/YY"/>
    <numFmt numFmtId="172" formatCode="0%"/>
    <numFmt numFmtId="173" formatCode="0.00000"/>
    <numFmt numFmtId="174" formatCode="#,##0.000"/>
    <numFmt numFmtId="175" formatCode="0.00000000"/>
    <numFmt numFmtId="176" formatCode="#,##0.00"/>
    <numFmt numFmtId="177" formatCode="00"/>
    <numFmt numFmtId="178" formatCode="&quot; R$ &quot;* #,##0.00\ ;&quot;-R$ &quot;* #,##0.00\ ;&quot; R$ &quot;* \-#\ ;@\ "/>
    <numFmt numFmtId="179" formatCode="0"/>
    <numFmt numFmtId="180" formatCode="@"/>
  </numFmts>
  <fonts count="2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Times New Roman"/>
      <family val="1"/>
      <charset val="1"/>
    </font>
    <font>
      <b val="true"/>
      <sz val="12"/>
      <name val="Times New Roman"/>
      <family val="1"/>
      <charset val="1"/>
    </font>
    <font>
      <sz val="12"/>
      <color rgb="FFFFFFFF"/>
      <name val="Times New Roman"/>
      <family val="1"/>
      <charset val="1"/>
    </font>
    <font>
      <b val="true"/>
      <sz val="12"/>
      <color rgb="FF0084D1"/>
      <name val="Times New Roman"/>
      <family val="1"/>
      <charset val="1"/>
    </font>
    <font>
      <b val="true"/>
      <i val="true"/>
      <sz val="12"/>
      <name val="Times New Roman"/>
      <family val="1"/>
      <charset val="1"/>
    </font>
    <font>
      <i val="true"/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vertAlign val="superscript"/>
      <sz val="12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vertAlign val="superscript"/>
      <sz val="12"/>
      <name val="Times New Roman"/>
      <family val="1"/>
      <charset val="1"/>
    </font>
    <font>
      <i val="true"/>
      <sz val="12"/>
      <color rgb="FF0084D1"/>
      <name val="Times New Roman"/>
      <family val="1"/>
      <charset val="1"/>
    </font>
    <font>
      <b val="true"/>
      <sz val="12"/>
      <color rgb="FF00000A"/>
      <name val="Times New Roman"/>
      <family val="1"/>
      <charset val="1"/>
    </font>
    <font>
      <sz val="12"/>
      <color rgb="FF00000A"/>
      <name val="Times New Roman"/>
      <family val="1"/>
      <charset val="1"/>
    </font>
    <font>
      <sz val="12"/>
      <name val="Arial"/>
      <family val="2"/>
      <charset val="1"/>
    </font>
    <font>
      <b val="true"/>
      <i val="true"/>
      <sz val="12"/>
      <name val="Arial"/>
      <family val="2"/>
      <charset val="1"/>
    </font>
    <font>
      <b val="true"/>
      <i val="true"/>
      <sz val="1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4"/>
      <name val="Times New Roman"/>
      <family val="1"/>
      <charset val="1"/>
    </font>
    <font>
      <sz val="14"/>
      <name val="Times New Roman"/>
      <family val="1"/>
      <charset val="1"/>
    </font>
  </fonts>
  <fills count="17">
    <fill>
      <patternFill patternType="none"/>
    </fill>
    <fill>
      <patternFill patternType="gray125"/>
    </fill>
    <fill>
      <patternFill patternType="solid">
        <fgColor rgb="FFB2B2B2"/>
        <bgColor rgb="FFB3B3B3"/>
      </patternFill>
    </fill>
    <fill>
      <patternFill patternType="solid">
        <fgColor rgb="FFFFF685"/>
        <bgColor rgb="FFFFF9AE"/>
      </patternFill>
    </fill>
    <fill>
      <patternFill patternType="solid">
        <fgColor rgb="FFCCFFFF"/>
        <bgColor rgb="FFEEEEEE"/>
      </patternFill>
    </fill>
    <fill>
      <patternFill patternType="solid">
        <fgColor rgb="FFFFFFFF"/>
        <bgColor rgb="FFEEEEEE"/>
      </patternFill>
    </fill>
    <fill>
      <patternFill patternType="solid">
        <fgColor rgb="FFC2E0AE"/>
        <bgColor rgb="FFADD58A"/>
      </patternFill>
    </fill>
    <fill>
      <patternFill patternType="solid">
        <fgColor rgb="FFEEEEEE"/>
        <bgColor rgb="FFE6E6E6"/>
      </patternFill>
    </fill>
    <fill>
      <patternFill patternType="solid">
        <fgColor rgb="FFADD58A"/>
        <bgColor rgb="FFC2E0AE"/>
      </patternFill>
    </fill>
    <fill>
      <patternFill patternType="solid">
        <fgColor rgb="FFFFF2CC"/>
        <bgColor rgb="FFFFF9AE"/>
      </patternFill>
    </fill>
    <fill>
      <patternFill patternType="solid">
        <fgColor rgb="FFFFFF00"/>
        <bgColor rgb="FFFFCC00"/>
      </patternFill>
    </fill>
    <fill>
      <patternFill patternType="solid">
        <fgColor rgb="FFB3B3B3"/>
        <bgColor rgb="FFB2B2B2"/>
      </patternFill>
    </fill>
    <fill>
      <patternFill patternType="solid">
        <fgColor rgb="FFE6E6E6"/>
        <bgColor rgb="FFEEEEEE"/>
      </patternFill>
    </fill>
    <fill>
      <patternFill patternType="solid">
        <fgColor rgb="FFFFF9AE"/>
        <bgColor rgb="FFFFF2CC"/>
      </patternFill>
    </fill>
    <fill>
      <patternFill patternType="solid">
        <fgColor rgb="FFDDDDDD"/>
        <bgColor rgb="FFE6E6E6"/>
      </patternFill>
    </fill>
    <fill>
      <patternFill patternType="solid">
        <fgColor rgb="FFCCCCCC"/>
        <bgColor rgb="FFC0C0C0"/>
      </patternFill>
    </fill>
    <fill>
      <patternFill patternType="solid">
        <fgColor rgb="FFC0C0C0"/>
        <bgColor rgb="FFCCCC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/>
      <right/>
      <top/>
      <bottom style="thin">
        <color rgb="FF004586"/>
      </bottom>
      <diagonal/>
    </border>
    <border diagonalUp="false" diagonalDown="false">
      <left style="thin"/>
      <right style="thin">
        <color rgb="FF004586"/>
      </right>
      <top/>
      <bottom style="thin">
        <color rgb="FF004586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hair"/>
      <top style="thin"/>
      <bottom style="thin"/>
      <diagonal/>
    </border>
    <border diagonalUp="false" diagonalDown="false">
      <left/>
      <right style="hair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medium"/>
      <top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 style="medium"/>
      <right style="hair"/>
      <top style="hair"/>
      <bottom style="medium"/>
      <diagonal/>
    </border>
    <border diagonalUp="false" diagonalDown="false">
      <left style="hair"/>
      <right style="medium"/>
      <top style="hair"/>
      <bottom style="medium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78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5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6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4" fillId="5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5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4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5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2" fontId="10" fillId="5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5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5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5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justify" vertical="center" textRotation="0" wrapText="true" indent="0" shrinkToFit="false"/>
      <protection locked="true" hidden="false"/>
    </xf>
    <xf numFmtId="165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justify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4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2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3" fontId="4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4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7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4" fillId="5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5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9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6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7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5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8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8" fillId="5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4" fillId="1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1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6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4" fillId="1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5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4" borderId="1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4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4" borderId="14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1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5" fontId="4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justify" vertical="center" textRotation="0" wrapText="true" indent="0" shrinkToFit="false"/>
      <protection locked="true" hidden="false"/>
    </xf>
    <xf numFmtId="164" fontId="4" fillId="0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6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0" borderId="1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1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15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justify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13" borderId="1" xfId="17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4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9" fontId="4" fillId="0" borderId="1" xfId="17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80" fontId="21" fillId="16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0" fontId="2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0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2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0" fontId="2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2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80" fontId="21" fillId="1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21" fillId="4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6" fontId="21" fillId="4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84D1"/>
      <rgbColor rgb="FFCCCCCC"/>
      <rgbColor rgb="FF000080"/>
      <rgbColor rgb="FFFF00FF"/>
      <rgbColor rgb="FFFFF685"/>
      <rgbColor rgb="FF00FFFF"/>
      <rgbColor rgb="FF800080"/>
      <rgbColor rgb="FF800000"/>
      <rgbColor rgb="FF008080"/>
      <rgbColor rgb="FF0000FF"/>
      <rgbColor rgb="FF00CCFF"/>
      <rgbColor rgb="FFEEEEEE"/>
      <rgbColor rgb="FFE6E6E6"/>
      <rgbColor rgb="FFFFF9AE"/>
      <rgbColor rgb="FFB3B3B3"/>
      <rgbColor rgb="FFFF99CC"/>
      <rgbColor rgb="FFC2E0AE"/>
      <rgbColor rgb="FFDDDDDD"/>
      <rgbColor rgb="FF3366FF"/>
      <rgbColor rgb="FF33CCCC"/>
      <rgbColor rgb="FFADD58A"/>
      <rgbColor rgb="FFFFCC00"/>
      <rgbColor rgb="FFFF9900"/>
      <rgbColor rgb="FFFF6600"/>
      <rgbColor rgb="FF666699"/>
      <rgbColor rgb="FFB2B2B2"/>
      <rgbColor rgb="FF00458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Q89"/>
  <sheetViews>
    <sheetView showFormulas="false" showGridLines="true" showRowColHeaders="true" showZeros="true" rightToLeft="false" tabSelected="true" showOutlineSymbols="true" defaultGridColor="true" view="normal" topLeftCell="A1" colorId="64" zoomScale="79" zoomScaleNormal="79" zoomScalePageLayoutView="100" workbookViewId="0">
      <selection pane="topLeft" activeCell="B11" activeCellId="0" sqref="B11"/>
    </sheetView>
  </sheetViews>
  <sheetFormatPr defaultRowHeight="15" zeroHeight="false" outlineLevelRow="0" outlineLevelCol="0"/>
  <cols>
    <col collapsed="false" customWidth="true" hidden="false" outlineLevel="0" max="1" min="1" style="0" width="6.11"/>
    <col collapsed="false" customWidth="true" hidden="false" outlineLevel="0" max="2" min="2" style="1" width="27.62"/>
    <col collapsed="false" customWidth="true" hidden="false" outlineLevel="0" max="3" min="3" style="1" width="16.67"/>
    <col collapsed="false" customWidth="true" hidden="false" outlineLevel="0" max="4" min="4" style="0" width="21.25"/>
    <col collapsed="false" customWidth="true" hidden="false" outlineLevel="0" max="5" min="5" style="0" width="15.05"/>
    <col collapsed="false" customWidth="true" hidden="false" outlineLevel="0" max="6" min="6" style="0" width="10.92"/>
    <col collapsed="false" customWidth="true" hidden="false" outlineLevel="0" max="7" min="7" style="0" width="9.49"/>
    <col collapsed="false" customWidth="false" hidden="false" outlineLevel="0" max="1025" min="8" style="0" width="11.52"/>
  </cols>
  <sheetData>
    <row r="1" customFormat="false" ht="15" hidden="false" customHeight="true" outlineLevel="0" collapsed="false">
      <c r="B1" s="2" t="s">
        <v>0</v>
      </c>
      <c r="C1" s="2"/>
      <c r="D1" s="2"/>
      <c r="E1" s="2"/>
      <c r="F1" s="2"/>
    </row>
    <row r="2" customFormat="false" ht="28.2" hidden="false" customHeight="true" outlineLevel="0" collapsed="false">
      <c r="B2" s="3" t="s">
        <v>1</v>
      </c>
      <c r="C2" s="3"/>
      <c r="D2" s="3"/>
      <c r="E2" s="3"/>
      <c r="F2" s="3"/>
    </row>
    <row r="3" customFormat="false" ht="15" hidden="false" customHeight="true" outlineLevel="0" collapsed="false">
      <c r="B3" s="3" t="s">
        <v>2</v>
      </c>
      <c r="C3" s="3"/>
      <c r="D3" s="3"/>
      <c r="E3" s="3"/>
      <c r="F3" s="3"/>
    </row>
    <row r="4" customFormat="false" ht="15" hidden="false" customHeight="true" outlineLevel="0" collapsed="false">
      <c r="B4" s="3" t="s">
        <v>3</v>
      </c>
      <c r="C4" s="3"/>
      <c r="D4" s="3"/>
      <c r="E4" s="3" t="s">
        <v>4</v>
      </c>
      <c r="F4" s="3"/>
    </row>
    <row r="5" customFormat="false" ht="15" hidden="false" customHeight="true" outlineLevel="0" collapsed="false">
      <c r="B5" s="3" t="s">
        <v>5</v>
      </c>
      <c r="C5" s="3"/>
      <c r="D5" s="3"/>
      <c r="E5" s="3"/>
      <c r="F5" s="3"/>
    </row>
    <row r="6" customFormat="false" ht="15" hidden="false" customHeight="true" outlineLevel="0" collapsed="false">
      <c r="B6" s="3" t="s">
        <v>6</v>
      </c>
      <c r="C6" s="3"/>
      <c r="D6" s="3"/>
      <c r="E6" s="3" t="s">
        <v>7</v>
      </c>
      <c r="F6" s="3"/>
    </row>
    <row r="7" customFormat="false" ht="15" hidden="false" customHeight="true" outlineLevel="0" collapsed="false">
      <c r="B7" s="3" t="s">
        <v>8</v>
      </c>
      <c r="C7" s="3"/>
      <c r="D7" s="3"/>
      <c r="E7" s="3" t="s">
        <v>9</v>
      </c>
      <c r="F7" s="3"/>
    </row>
    <row r="8" customFormat="false" ht="15" hidden="false" customHeight="true" outlineLevel="0" collapsed="false">
      <c r="B8" s="3" t="s">
        <v>10</v>
      </c>
      <c r="C8" s="3"/>
      <c r="D8" s="3"/>
      <c r="E8" s="3" t="n">
        <v>2019</v>
      </c>
      <c r="F8" s="3"/>
    </row>
    <row r="9" customFormat="false" ht="15" hidden="false" customHeight="true" outlineLevel="0" collapsed="false">
      <c r="B9" s="3" t="s">
        <v>11</v>
      </c>
      <c r="C9" s="3"/>
      <c r="D9" s="3"/>
      <c r="E9" s="3" t="n">
        <v>12</v>
      </c>
      <c r="F9" s="3"/>
    </row>
    <row r="10" customFormat="false" ht="15" hidden="false" customHeight="false" outlineLevel="0" collapsed="false">
      <c r="B10" s="4"/>
      <c r="C10" s="4"/>
      <c r="D10" s="4"/>
      <c r="E10" s="4"/>
      <c r="F10" s="1"/>
    </row>
    <row r="11" customFormat="false" ht="101.05" hidden="false" customHeight="true" outlineLevel="0" collapsed="false">
      <c r="B11" s="5" t="s">
        <v>12</v>
      </c>
      <c r="C11" s="5"/>
      <c r="D11" s="5"/>
      <c r="E11" s="5"/>
      <c r="F11" s="5"/>
    </row>
    <row r="12" customFormat="false" ht="15" hidden="false" customHeight="false" outlineLevel="0" collapsed="false">
      <c r="B12" s="4"/>
      <c r="C12" s="4"/>
      <c r="D12" s="4"/>
      <c r="E12" s="4"/>
      <c r="F12" s="1"/>
    </row>
    <row r="13" customFormat="false" ht="15" hidden="false" customHeight="false" outlineLevel="0" collapsed="false">
      <c r="B13" s="6" t="s">
        <v>13</v>
      </c>
      <c r="C13" s="6"/>
      <c r="D13" s="6"/>
      <c r="E13" s="4"/>
      <c r="F13" s="1"/>
    </row>
    <row r="14" customFormat="false" ht="15" hidden="false" customHeight="true" outlineLevel="0" collapsed="false">
      <c r="B14" s="7" t="s">
        <v>14</v>
      </c>
      <c r="C14" s="7"/>
      <c r="D14" s="7"/>
      <c r="E14" s="1"/>
      <c r="G14" s="0" t="s">
        <v>15</v>
      </c>
    </row>
    <row r="15" customFormat="false" ht="30" hidden="false" customHeight="false" outlineLevel="0" collapsed="false">
      <c r="B15" s="8" t="s">
        <v>16</v>
      </c>
      <c r="C15" s="8"/>
      <c r="D15" s="9" t="n">
        <v>1032</v>
      </c>
      <c r="E15" s="1"/>
      <c r="F15" s="1"/>
    </row>
    <row r="16" customFormat="false" ht="15" hidden="false" customHeight="false" outlineLevel="0" collapsed="false">
      <c r="B16" s="8" t="s">
        <v>17</v>
      </c>
      <c r="C16" s="8"/>
      <c r="D16" s="10"/>
      <c r="E16" s="1"/>
      <c r="F16" s="1"/>
    </row>
    <row r="17" customFormat="false" ht="15" hidden="false" customHeight="false" outlineLevel="0" collapsed="false">
      <c r="B17" s="8" t="s">
        <v>18</v>
      </c>
      <c r="C17" s="8"/>
      <c r="D17" s="9" t="n">
        <v>105.35</v>
      </c>
      <c r="E17" s="1"/>
      <c r="F17" s="1"/>
    </row>
    <row r="18" customFormat="false" ht="15" hidden="false" customHeight="false" outlineLevel="0" collapsed="false">
      <c r="B18" s="8" t="s">
        <v>19</v>
      </c>
      <c r="C18" s="8"/>
      <c r="D18" s="9" t="n">
        <v>158.12</v>
      </c>
      <c r="E18" s="1"/>
      <c r="F18" s="1"/>
    </row>
    <row r="19" customFormat="false" ht="15" hidden="false" customHeight="false" outlineLevel="0" collapsed="false">
      <c r="B19" s="8" t="s">
        <v>20</v>
      </c>
      <c r="C19" s="8"/>
      <c r="D19" s="9" t="n">
        <v>52.64</v>
      </c>
      <c r="E19" s="1"/>
      <c r="F19" s="1"/>
    </row>
    <row r="20" customFormat="false" ht="15" hidden="false" customHeight="false" outlineLevel="0" collapsed="false">
      <c r="B20" s="8" t="s">
        <v>21</v>
      </c>
      <c r="C20" s="8"/>
      <c r="D20" s="9" t="n">
        <v>141.4</v>
      </c>
      <c r="E20" s="1"/>
      <c r="F20" s="1"/>
    </row>
    <row r="21" customFormat="false" ht="15" hidden="false" customHeight="false" outlineLevel="0" collapsed="false">
      <c r="B21" s="11"/>
      <c r="C21" s="11"/>
      <c r="D21" s="12"/>
      <c r="E21" s="1"/>
      <c r="F21" s="1"/>
    </row>
    <row r="22" customFormat="false" ht="15" hidden="false" customHeight="true" outlineLevel="0" collapsed="false">
      <c r="B22" s="7" t="s">
        <v>22</v>
      </c>
      <c r="C22" s="7"/>
      <c r="D22" s="7"/>
      <c r="E22" s="1"/>
      <c r="F22" s="1"/>
    </row>
    <row r="23" customFormat="false" ht="15" hidden="false" customHeight="true" outlineLevel="0" collapsed="false">
      <c r="B23" s="8" t="s">
        <v>23</v>
      </c>
      <c r="C23" s="8"/>
      <c r="D23" s="8"/>
      <c r="E23" s="1"/>
      <c r="F23" s="1"/>
    </row>
    <row r="24" customFormat="false" ht="15" hidden="false" customHeight="false" outlineLevel="0" collapsed="false">
      <c r="B24" s="8" t="s">
        <v>24</v>
      </c>
      <c r="C24" s="8"/>
      <c r="D24" s="9" t="n">
        <v>3.95</v>
      </c>
      <c r="E24" s="1"/>
      <c r="F24" s="1"/>
    </row>
    <row r="25" customFormat="false" ht="15" hidden="false" customHeight="false" outlineLevel="0" collapsed="false">
      <c r="B25" s="8" t="s">
        <v>25</v>
      </c>
      <c r="C25" s="8"/>
      <c r="D25" s="9" t="n">
        <v>3.3</v>
      </c>
      <c r="E25" s="1"/>
      <c r="F25" s="1"/>
    </row>
    <row r="26" customFormat="false" ht="15" hidden="false" customHeight="false" outlineLevel="0" collapsed="false">
      <c r="B26" s="8" t="s">
        <v>26</v>
      </c>
      <c r="C26" s="8"/>
      <c r="D26" s="9" t="n">
        <v>3.6</v>
      </c>
      <c r="E26" s="1"/>
      <c r="F26" s="1"/>
    </row>
    <row r="27" customFormat="false" ht="15" hidden="false" customHeight="false" outlineLevel="0" collapsed="false">
      <c r="B27" s="8" t="s">
        <v>27</v>
      </c>
      <c r="C27" s="8"/>
      <c r="D27" s="9" t="n">
        <v>3.7</v>
      </c>
      <c r="E27" s="1"/>
      <c r="F27" s="1"/>
    </row>
    <row r="28" customFormat="false" ht="15" hidden="false" customHeight="false" outlineLevel="0" collapsed="false">
      <c r="B28" s="8" t="s">
        <v>28</v>
      </c>
      <c r="C28" s="8"/>
      <c r="D28" s="9" t="n">
        <v>3.75</v>
      </c>
      <c r="E28" s="1"/>
      <c r="F28" s="1"/>
    </row>
    <row r="29" customFormat="false" ht="15" hidden="false" customHeight="false" outlineLevel="0" collapsed="false">
      <c r="B29" s="8" t="s">
        <v>29</v>
      </c>
      <c r="C29" s="8"/>
      <c r="D29" s="9" t="n">
        <v>0</v>
      </c>
      <c r="E29" s="1"/>
      <c r="F29" s="1"/>
    </row>
    <row r="30" customFormat="false" ht="30" hidden="false" customHeight="false" outlineLevel="0" collapsed="false">
      <c r="B30" s="8" t="s">
        <v>30</v>
      </c>
      <c r="C30" s="8"/>
      <c r="D30" s="9" t="n">
        <v>220</v>
      </c>
      <c r="E30" s="1"/>
      <c r="F30" s="1"/>
    </row>
    <row r="31" customFormat="false" ht="28.2" hidden="false" customHeight="false" outlineLevel="0" collapsed="false">
      <c r="B31" s="8" t="s">
        <v>31</v>
      </c>
      <c r="C31" s="8"/>
      <c r="D31" s="9" t="n">
        <v>0</v>
      </c>
      <c r="E31" s="1"/>
      <c r="F31" s="1"/>
    </row>
    <row r="32" customFormat="false" ht="15" hidden="false" customHeight="false" outlineLevel="0" collapsed="false">
      <c r="B32" s="8" t="s">
        <v>32</v>
      </c>
      <c r="C32" s="8"/>
      <c r="D32" s="9" t="n">
        <v>0</v>
      </c>
      <c r="E32" s="1"/>
      <c r="F32" s="1"/>
    </row>
    <row r="33" customFormat="false" ht="15" hidden="false" customHeight="false" outlineLevel="0" collapsed="false">
      <c r="B33" s="8" t="s">
        <v>33</v>
      </c>
      <c r="C33" s="8"/>
      <c r="D33" s="9" t="n">
        <v>7.98</v>
      </c>
      <c r="E33" s="1"/>
      <c r="F33" s="1"/>
    </row>
    <row r="34" customFormat="false" ht="15" hidden="false" customHeight="false" outlineLevel="0" collapsed="false">
      <c r="B34" s="8" t="s">
        <v>34</v>
      </c>
      <c r="C34" s="8"/>
      <c r="D34" s="9" t="n">
        <v>9.7</v>
      </c>
      <c r="E34" s="1"/>
      <c r="F34" s="1"/>
    </row>
    <row r="35" customFormat="false" ht="15" hidden="false" customHeight="false" outlineLevel="0" collapsed="false">
      <c r="B35" s="8" t="s">
        <v>35</v>
      </c>
      <c r="C35" s="8"/>
      <c r="D35" s="9" t="n">
        <v>4</v>
      </c>
      <c r="E35" s="1"/>
      <c r="F35" s="1"/>
    </row>
    <row r="36" customFormat="false" ht="15" hidden="false" customHeight="false" outlineLevel="0" collapsed="false">
      <c r="B36" s="8" t="s">
        <v>36</v>
      </c>
      <c r="C36" s="8"/>
      <c r="D36" s="9" t="n">
        <v>0</v>
      </c>
      <c r="E36" s="1"/>
      <c r="F36" s="1"/>
    </row>
    <row r="37" customFormat="false" ht="15" hidden="false" customHeight="false" outlineLevel="0" collapsed="false">
      <c r="B37" s="11"/>
      <c r="C37" s="11"/>
      <c r="D37" s="11"/>
      <c r="E37" s="1"/>
      <c r="F37" s="1"/>
    </row>
    <row r="38" customFormat="false" ht="15" hidden="false" customHeight="true" outlineLevel="0" collapsed="false">
      <c r="B38" s="7" t="s">
        <v>37</v>
      </c>
      <c r="C38" s="7"/>
      <c r="D38" s="7"/>
      <c r="E38" s="1"/>
      <c r="G38" s="13" t="s">
        <v>38</v>
      </c>
    </row>
    <row r="39" customFormat="false" ht="15" hidden="false" customHeight="false" outlineLevel="0" collapsed="false">
      <c r="B39" s="14" t="s">
        <v>39</v>
      </c>
      <c r="C39" s="14"/>
      <c r="D39" s="14"/>
      <c r="E39" s="1"/>
      <c r="F39" s="1"/>
    </row>
    <row r="40" customFormat="false" ht="15" hidden="false" customHeight="false" outlineLevel="0" collapsed="false">
      <c r="B40" s="15" t="s">
        <v>40</v>
      </c>
      <c r="C40" s="15"/>
      <c r="D40" s="16" t="n">
        <v>1</v>
      </c>
      <c r="E40" s="1"/>
      <c r="F40" s="17"/>
    </row>
    <row r="41" customFormat="false" ht="15" hidden="false" customHeight="false" outlineLevel="0" collapsed="false">
      <c r="B41" s="14" t="s">
        <v>41</v>
      </c>
      <c r="C41" s="14"/>
      <c r="D41" s="14"/>
      <c r="E41" s="1"/>
      <c r="F41" s="17"/>
    </row>
    <row r="42" customFormat="false" ht="15" hidden="false" customHeight="false" outlineLevel="0" collapsed="false">
      <c r="B42" s="15" t="s">
        <v>40</v>
      </c>
      <c r="C42" s="15"/>
      <c r="D42" s="18" t="n">
        <v>0.03</v>
      </c>
      <c r="E42" s="1"/>
      <c r="F42" s="17"/>
      <c r="G42" s="13"/>
    </row>
    <row r="43" customFormat="false" ht="15" hidden="false" customHeight="false" outlineLevel="0" collapsed="false">
      <c r="G43" s="13"/>
    </row>
    <row r="44" customFormat="false" ht="15" hidden="false" customHeight="true" outlineLevel="0" collapsed="false">
      <c r="B44" s="7" t="s">
        <v>42</v>
      </c>
      <c r="C44" s="7"/>
      <c r="D44" s="7"/>
      <c r="G44" s="0" t="s">
        <v>43</v>
      </c>
    </row>
    <row r="45" customFormat="false" ht="15" hidden="false" customHeight="false" outlineLevel="0" collapsed="false">
      <c r="B45" s="14" t="s">
        <v>44</v>
      </c>
      <c r="C45" s="14"/>
      <c r="D45" s="14" t="s">
        <v>45</v>
      </c>
    </row>
    <row r="46" customFormat="false" ht="15" hidden="false" customHeight="false" outlineLevel="0" collapsed="false">
      <c r="B46" s="15" t="s">
        <v>46</v>
      </c>
      <c r="C46" s="15"/>
      <c r="D46" s="18" t="n">
        <v>0.0065</v>
      </c>
    </row>
    <row r="47" customFormat="false" ht="15" hidden="false" customHeight="false" outlineLevel="0" collapsed="false">
      <c r="B47" s="15" t="s">
        <v>47</v>
      </c>
      <c r="C47" s="15"/>
      <c r="D47" s="18" t="n">
        <v>0.03</v>
      </c>
    </row>
    <row r="48" customFormat="false" ht="15" hidden="false" customHeight="false" outlineLevel="0" collapsed="false">
      <c r="B48" s="4" t="s">
        <v>48</v>
      </c>
      <c r="C48" s="4"/>
      <c r="D48" s="14" t="s">
        <v>45</v>
      </c>
    </row>
    <row r="49" customFormat="false" ht="15" hidden="false" customHeight="false" outlineLevel="0" collapsed="false">
      <c r="B49" s="8" t="s">
        <v>24</v>
      </c>
      <c r="C49" s="8"/>
      <c r="D49" s="18" t="n">
        <v>0.05</v>
      </c>
    </row>
    <row r="50" customFormat="false" ht="15" hidden="false" customHeight="false" outlineLevel="0" collapsed="false">
      <c r="B50" s="8" t="s">
        <v>25</v>
      </c>
      <c r="C50" s="8"/>
      <c r="D50" s="18" t="n">
        <v>0.05</v>
      </c>
    </row>
    <row r="51" customFormat="false" ht="15" hidden="false" customHeight="false" outlineLevel="0" collapsed="false">
      <c r="B51" s="8" t="s">
        <v>26</v>
      </c>
      <c r="C51" s="8"/>
      <c r="D51" s="18" t="n">
        <v>0.05</v>
      </c>
    </row>
    <row r="52" customFormat="false" ht="15" hidden="false" customHeight="false" outlineLevel="0" collapsed="false">
      <c r="B52" s="8" t="s">
        <v>27</v>
      </c>
      <c r="C52" s="8"/>
      <c r="D52" s="18" t="n">
        <v>0.05</v>
      </c>
    </row>
    <row r="53" customFormat="false" ht="15" hidden="false" customHeight="false" outlineLevel="0" collapsed="false">
      <c r="B53" s="8" t="s">
        <v>28</v>
      </c>
      <c r="C53" s="8"/>
      <c r="D53" s="18" t="n">
        <v>0.05</v>
      </c>
    </row>
    <row r="54" customFormat="false" ht="15" hidden="false" customHeight="false" outlineLevel="0" collapsed="false">
      <c r="B54" s="8" t="s">
        <v>29</v>
      </c>
      <c r="C54" s="8"/>
      <c r="D54" s="18" t="n">
        <v>0.05</v>
      </c>
    </row>
    <row r="56" customFormat="false" ht="30" hidden="false" customHeight="false" outlineLevel="0" collapsed="false">
      <c r="B56" s="19" t="s">
        <v>49</v>
      </c>
      <c r="C56" s="19"/>
      <c r="D56" s="7" t="s">
        <v>50</v>
      </c>
      <c r="E56" s="7" t="s">
        <v>51</v>
      </c>
      <c r="F56" s="20"/>
      <c r="H56" s="20"/>
      <c r="I56" s="20"/>
      <c r="J56" s="20"/>
      <c r="K56" s="20"/>
      <c r="L56" s="20"/>
      <c r="M56" s="20" t="n">
        <f aca="false">3*0.1</f>
        <v>0.3</v>
      </c>
      <c r="N56" s="20"/>
      <c r="O56" s="20"/>
      <c r="P56" s="20"/>
      <c r="Q56" s="20"/>
    </row>
    <row r="57" customFormat="false" ht="15" hidden="false" customHeight="false" outlineLevel="0" collapsed="false">
      <c r="B57" s="21" t="s">
        <v>52</v>
      </c>
      <c r="C57" s="8" t="s">
        <v>24</v>
      </c>
      <c r="D57" s="22" t="n">
        <v>0.0581</v>
      </c>
      <c r="E57" s="22" t="n">
        <v>0.072</v>
      </c>
    </row>
    <row r="58" customFormat="false" ht="15" hidden="false" customHeight="false" outlineLevel="0" collapsed="false">
      <c r="B58" s="21"/>
      <c r="C58" s="8" t="s">
        <v>25</v>
      </c>
      <c r="D58" s="22" t="n">
        <v>0.0581</v>
      </c>
      <c r="E58" s="22" t="n">
        <v>0.072</v>
      </c>
    </row>
    <row r="59" customFormat="false" ht="15" hidden="false" customHeight="false" outlineLevel="0" collapsed="false">
      <c r="B59" s="21"/>
      <c r="C59" s="8" t="s">
        <v>26</v>
      </c>
      <c r="D59" s="22" t="n">
        <v>0.0581</v>
      </c>
      <c r="E59" s="22" t="n">
        <v>0.072</v>
      </c>
    </row>
    <row r="60" customFormat="false" ht="15" hidden="false" customHeight="false" outlineLevel="0" collapsed="false">
      <c r="B60" s="21"/>
      <c r="C60" s="8" t="s">
        <v>27</v>
      </c>
      <c r="D60" s="22" t="n">
        <v>0.0581</v>
      </c>
      <c r="E60" s="22" t="n">
        <v>0.072</v>
      </c>
    </row>
    <row r="61" customFormat="false" ht="15" hidden="false" customHeight="false" outlineLevel="0" collapsed="false">
      <c r="B61" s="21"/>
      <c r="C61" s="8" t="s">
        <v>28</v>
      </c>
      <c r="D61" s="22" t="n">
        <v>0.0581</v>
      </c>
      <c r="E61" s="22" t="n">
        <v>0.072</v>
      </c>
    </row>
    <row r="62" customFormat="false" ht="15" hidden="false" customHeight="false" outlineLevel="0" collapsed="false">
      <c r="B62" s="21"/>
      <c r="C62" s="8" t="s">
        <v>29</v>
      </c>
      <c r="D62" s="22" t="n">
        <v>0.0581</v>
      </c>
      <c r="E62" s="22" t="n">
        <v>0.072</v>
      </c>
    </row>
    <row r="63" customFormat="false" ht="15" hidden="false" customHeight="false" outlineLevel="0" collapsed="false">
      <c r="B63" s="21" t="s">
        <v>53</v>
      </c>
      <c r="C63" s="8" t="s">
        <v>24</v>
      </c>
      <c r="D63" s="22" t="n">
        <v>0.0581</v>
      </c>
      <c r="E63" s="22" t="n">
        <v>0.072</v>
      </c>
    </row>
    <row r="64" customFormat="false" ht="15" hidden="false" customHeight="false" outlineLevel="0" collapsed="false">
      <c r="B64" s="23" t="s">
        <v>54</v>
      </c>
      <c r="C64" s="8" t="s">
        <v>24</v>
      </c>
      <c r="D64" s="22" t="n">
        <v>0.0581</v>
      </c>
      <c r="E64" s="22" t="n">
        <v>0.072</v>
      </c>
    </row>
    <row r="65" customFormat="false" ht="15" hidden="false" customHeight="false" outlineLevel="0" collapsed="false">
      <c r="B65" s="21" t="s">
        <v>55</v>
      </c>
      <c r="C65" s="8" t="s">
        <v>24</v>
      </c>
      <c r="D65" s="22" t="n">
        <v>0.0581</v>
      </c>
      <c r="E65" s="22" t="n">
        <v>0.072</v>
      </c>
    </row>
    <row r="66" customFormat="false" ht="15" hidden="false" customHeight="false" outlineLevel="0" collapsed="false">
      <c r="B66" s="21"/>
      <c r="C66" s="8" t="s">
        <v>25</v>
      </c>
      <c r="D66" s="22" t="n">
        <v>0.0581</v>
      </c>
      <c r="E66" s="22" t="n">
        <v>0.072</v>
      </c>
    </row>
    <row r="67" customFormat="false" ht="15" hidden="false" customHeight="false" outlineLevel="0" collapsed="false">
      <c r="B67" s="21"/>
      <c r="C67" s="8" t="s">
        <v>26</v>
      </c>
      <c r="D67" s="22" t="n">
        <v>0.0581</v>
      </c>
      <c r="E67" s="22" t="n">
        <v>0.072</v>
      </c>
    </row>
    <row r="68" customFormat="false" ht="15" hidden="false" customHeight="false" outlineLevel="0" collapsed="false">
      <c r="B68" s="21"/>
      <c r="C68" s="8" t="s">
        <v>27</v>
      </c>
      <c r="D68" s="22" t="n">
        <v>0.0581</v>
      </c>
      <c r="E68" s="22" t="n">
        <v>0.072</v>
      </c>
    </row>
    <row r="69" customFormat="false" ht="15" hidden="false" customHeight="false" outlineLevel="0" collapsed="false">
      <c r="B69" s="21"/>
      <c r="C69" s="8" t="s">
        <v>28</v>
      </c>
      <c r="D69" s="22" t="n">
        <v>0.0581</v>
      </c>
      <c r="E69" s="22" t="n">
        <v>0.072</v>
      </c>
    </row>
    <row r="70" customFormat="false" ht="15" hidden="false" customHeight="false" outlineLevel="0" collapsed="false">
      <c r="B70" s="21"/>
      <c r="C70" s="8" t="s">
        <v>29</v>
      </c>
      <c r="D70" s="22" t="n">
        <v>0.0581</v>
      </c>
      <c r="E70" s="22" t="n">
        <v>0.072</v>
      </c>
    </row>
    <row r="72" customFormat="false" ht="46" hidden="false" customHeight="true" outlineLevel="0" collapsed="false">
      <c r="B72" s="24" t="s">
        <v>56</v>
      </c>
      <c r="C72" s="24"/>
      <c r="D72" s="24"/>
      <c r="E72" s="24"/>
    </row>
    <row r="74" customFormat="false" ht="15" hidden="false" customHeight="false" outlineLevel="0" collapsed="false">
      <c r="B74" s="19" t="s">
        <v>57</v>
      </c>
      <c r="C74" s="19"/>
      <c r="D74" s="19"/>
    </row>
    <row r="75" customFormat="false" ht="15" hidden="false" customHeight="false" outlineLevel="0" collapsed="false">
      <c r="B75" s="21" t="s">
        <v>52</v>
      </c>
      <c r="C75" s="8" t="s">
        <v>24</v>
      </c>
      <c r="D75" s="25" t="n">
        <f aca="false">'VALORES TOTAIS'!D4</f>
        <v>2881.24</v>
      </c>
    </row>
    <row r="76" customFormat="false" ht="15" hidden="false" customHeight="false" outlineLevel="0" collapsed="false">
      <c r="B76" s="21"/>
      <c r="C76" s="8" t="s">
        <v>25</v>
      </c>
      <c r="D76" s="25" t="n">
        <f aca="false">'VALORES TOTAIS'!D5</f>
        <v>2845.73</v>
      </c>
    </row>
    <row r="77" customFormat="false" ht="15" hidden="false" customHeight="false" outlineLevel="0" collapsed="false">
      <c r="B77" s="21"/>
      <c r="C77" s="8" t="s">
        <v>26</v>
      </c>
      <c r="D77" s="25" t="n">
        <f aca="false">'VALORES TOTAIS'!D6</f>
        <v>2862.12</v>
      </c>
    </row>
    <row r="78" customFormat="false" ht="15" hidden="false" customHeight="false" outlineLevel="0" collapsed="false">
      <c r="B78" s="21"/>
      <c r="C78" s="8" t="s">
        <v>27</v>
      </c>
      <c r="D78" s="25" t="n">
        <f aca="false">'VALORES TOTAIS'!D7</f>
        <v>2867.59</v>
      </c>
    </row>
    <row r="79" customFormat="false" ht="15" hidden="false" customHeight="false" outlineLevel="0" collapsed="false">
      <c r="B79" s="21"/>
      <c r="C79" s="8" t="s">
        <v>28</v>
      </c>
      <c r="D79" s="25" t="n">
        <f aca="false">'VALORES TOTAIS'!D8</f>
        <v>2870.32</v>
      </c>
    </row>
    <row r="80" customFormat="false" ht="15" hidden="false" customHeight="false" outlineLevel="0" collapsed="false">
      <c r="B80" s="21"/>
      <c r="C80" s="8" t="s">
        <v>29</v>
      </c>
      <c r="D80" s="25" t="n">
        <f aca="false">'VALORES TOTAIS'!D9</f>
        <v>2742.32</v>
      </c>
    </row>
    <row r="81" customFormat="false" ht="15" hidden="false" customHeight="false" outlineLevel="0" collapsed="false">
      <c r="B81" s="21" t="s">
        <v>53</v>
      </c>
      <c r="C81" s="8" t="s">
        <v>24</v>
      </c>
      <c r="D81" s="25" t="n">
        <f aca="false">'VALORES TOTAIS'!D10</f>
        <v>12275.72</v>
      </c>
    </row>
    <row r="82" customFormat="false" ht="15" hidden="false" customHeight="false" outlineLevel="0" collapsed="false">
      <c r="B82" s="23" t="s">
        <v>54</v>
      </c>
      <c r="C82" s="8" t="s">
        <v>24</v>
      </c>
      <c r="D82" s="25" t="n">
        <f aca="false">'VALORES TOTAIS'!D11</f>
        <v>3055.35</v>
      </c>
    </row>
    <row r="83" customFormat="false" ht="15" hidden="false" customHeight="false" outlineLevel="0" collapsed="false">
      <c r="B83" s="21" t="s">
        <v>55</v>
      </c>
      <c r="C83" s="8" t="s">
        <v>24</v>
      </c>
      <c r="D83" s="25" t="n">
        <f aca="false">'VALORES TOTAIS'!D12</f>
        <v>2973.56</v>
      </c>
    </row>
    <row r="84" customFormat="false" ht="15" hidden="false" customHeight="false" outlineLevel="0" collapsed="false">
      <c r="B84" s="21"/>
      <c r="C84" s="8" t="s">
        <v>25</v>
      </c>
      <c r="D84" s="25" t="n">
        <f aca="false">'VALORES TOTAIS'!D13</f>
        <v>2938.05</v>
      </c>
    </row>
    <row r="85" customFormat="false" ht="15" hidden="false" customHeight="false" outlineLevel="0" collapsed="false">
      <c r="B85" s="21"/>
      <c r="C85" s="8" t="s">
        <v>26</v>
      </c>
      <c r="D85" s="25" t="n">
        <f aca="false">'VALORES TOTAIS'!D14</f>
        <v>2954.44</v>
      </c>
    </row>
    <row r="86" customFormat="false" ht="15" hidden="false" customHeight="false" outlineLevel="0" collapsed="false">
      <c r="B86" s="21"/>
      <c r="C86" s="8" t="s">
        <v>27</v>
      </c>
      <c r="D86" s="25" t="n">
        <f aca="false">'VALORES TOTAIS'!D15</f>
        <v>2959.9</v>
      </c>
    </row>
    <row r="87" customFormat="false" ht="15" hidden="false" customHeight="false" outlineLevel="0" collapsed="false">
      <c r="B87" s="21"/>
      <c r="C87" s="8" t="s">
        <v>28</v>
      </c>
      <c r="D87" s="25" t="n">
        <f aca="false">'VALORES TOTAIS'!D16</f>
        <v>2962.64</v>
      </c>
    </row>
    <row r="88" customFormat="false" ht="15" hidden="false" customHeight="false" outlineLevel="0" collapsed="false">
      <c r="B88" s="21"/>
      <c r="C88" s="8" t="s">
        <v>29</v>
      </c>
      <c r="D88" s="25" t="n">
        <f aca="false">'VALORES TOTAIS'!D17</f>
        <v>2757.76</v>
      </c>
    </row>
    <row r="89" customFormat="false" ht="15" hidden="false" customHeight="false" outlineLevel="0" collapsed="false">
      <c r="B89" s="14" t="s">
        <v>58</v>
      </c>
      <c r="C89" s="14"/>
      <c r="D89" s="26" t="n">
        <f aca="false">SUM(D75:D88)</f>
        <v>49946.74</v>
      </c>
    </row>
  </sheetData>
  <mergeCells count="32">
    <mergeCell ref="B1:F1"/>
    <mergeCell ref="B2:F2"/>
    <mergeCell ref="B3:F3"/>
    <mergeCell ref="B4:D4"/>
    <mergeCell ref="E4:F4"/>
    <mergeCell ref="B5:D5"/>
    <mergeCell ref="E5:F5"/>
    <mergeCell ref="B6:D6"/>
    <mergeCell ref="E6:F6"/>
    <mergeCell ref="B7:D7"/>
    <mergeCell ref="E7:F7"/>
    <mergeCell ref="B8:D8"/>
    <mergeCell ref="E8:F8"/>
    <mergeCell ref="B9:D9"/>
    <mergeCell ref="E9:F9"/>
    <mergeCell ref="B11:F11"/>
    <mergeCell ref="B13:D13"/>
    <mergeCell ref="B14:D14"/>
    <mergeCell ref="B22:D22"/>
    <mergeCell ref="B23:D23"/>
    <mergeCell ref="B38:D38"/>
    <mergeCell ref="B39:D39"/>
    <mergeCell ref="B41:D41"/>
    <mergeCell ref="B44:D44"/>
    <mergeCell ref="B56:C56"/>
    <mergeCell ref="B57:B62"/>
    <mergeCell ref="B65:B70"/>
    <mergeCell ref="B72:E72"/>
    <mergeCell ref="B74:D74"/>
    <mergeCell ref="B75:B80"/>
    <mergeCell ref="B83:B88"/>
    <mergeCell ref="B89:C89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9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42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4.35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207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35682.72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DADOS'!D24*2*22-(K26*0.06)*0</f>
        <v>173.8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415.48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415.48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979.476313472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DADOS'!D65</f>
        <v>0.0581</v>
      </c>
      <c r="K113" s="55" t="n">
        <f aca="false">J113*K131</f>
        <v>139.136237707971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DADOS'!E65</f>
        <v>0.072</v>
      </c>
      <c r="K114" s="55" t="n">
        <f aca="false">(K131+K113)*J114</f>
        <v>182.44137391659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19.3281562587545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89.2068750404053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DADOS'!D49</f>
        <v>0.05</v>
      </c>
      <c r="K118" s="98" t="n">
        <f aca="false">((K131+K113+K114)/(1-I116))*J118</f>
        <v>148.678125067342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578.790767991063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979.476313472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2394.77173335578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578.790767991063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2973.56250134684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2973.56250134684</v>
      </c>
      <c r="E137" s="102"/>
      <c r="F137" s="103" t="n">
        <v>1</v>
      </c>
      <c r="G137" s="103"/>
      <c r="H137" s="102" t="n">
        <f aca="false">F137*D137</f>
        <v>2973.56250134684</v>
      </c>
      <c r="I137" s="102"/>
      <c r="J137" s="103" t="n">
        <v>1</v>
      </c>
      <c r="K137" s="102" t="n">
        <f aca="false">ROUND(J137*H137,2)</f>
        <v>2973.56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2973.56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35682.72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9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212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35256.6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DADOS'!D25*2*22-(K26*0.06)*0</f>
        <v>145.2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386.88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386.88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950.876313472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DADOS'!D66</f>
        <v>0.0581</v>
      </c>
      <c r="K113" s="55" t="n">
        <f aca="false">J113*K131</f>
        <v>137.474577707971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DADOS'!E66</f>
        <v>0.072</v>
      </c>
      <c r="K114" s="55" t="n">
        <f aca="false">(K131+K113)*J114</f>
        <v>180.26253439659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19.0973262129088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88.1415055980408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DADOS'!D50</f>
        <v>0.05</v>
      </c>
      <c r="K118" s="98" t="n">
        <f aca="false">((K131+K113+K114)/(1-I116))*J118</f>
        <v>146.902509330068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571.878453245579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950.876313472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2366.17173335578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571.878453245579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2938.05018660136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2938.05018660136</v>
      </c>
      <c r="E137" s="102"/>
      <c r="F137" s="103" t="n">
        <v>1</v>
      </c>
      <c r="G137" s="103"/>
      <c r="H137" s="102" t="n">
        <f aca="false">F137*D137</f>
        <v>2938.05018660136</v>
      </c>
      <c r="I137" s="102"/>
      <c r="J137" s="103" t="n">
        <v>1</v>
      </c>
      <c r="K137" s="102" t="n">
        <f aca="false">ROUND(J137*H137,2)</f>
        <v>2938.05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2938.05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35256.6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  <c r="K141" s="0"/>
      <c r="L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1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203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35453.28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DADOS'!D26*2*22-(K26*0.06)*0</f>
        <v>158.4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400.08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400.08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964.076313472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DADOS'!D67</f>
        <v>0.0581</v>
      </c>
      <c r="K113" s="55" t="n">
        <f aca="false">J113*K131</f>
        <v>138.241497707971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DADOS'!E67</f>
        <v>0.072</v>
      </c>
      <c r="K114" s="55" t="n">
        <f aca="false">(K131+K113)*J114</f>
        <v>181.26815263659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19.2038631571453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88.6332145714398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DADOS'!D51</f>
        <v>0.05</v>
      </c>
      <c r="K118" s="98" t="n">
        <f aca="false">((K131+K113+K114)/(1-I116))*J118</f>
        <v>147.722024285733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575.068752358879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964.076313472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2379.37173335578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575.068752358879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2954.44048571466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2954.44048571466</v>
      </c>
      <c r="E137" s="102"/>
      <c r="F137" s="103" t="n">
        <v>1</v>
      </c>
      <c r="G137" s="103"/>
      <c r="H137" s="102" t="n">
        <f aca="false">F137*D137</f>
        <v>2954.44048571466</v>
      </c>
      <c r="I137" s="102"/>
      <c r="J137" s="103" t="n">
        <v>1</v>
      </c>
      <c r="K137" s="102" t="n">
        <f aca="false">ROUND(J137*H137,2)</f>
        <v>2954.44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2954.44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35453.28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7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9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204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35518.8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DADOS'!D27*2*22-(K26*0.06)*0</f>
        <v>162.8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404.48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404.48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968.476313472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DADOS'!D68</f>
        <v>0.0581</v>
      </c>
      <c r="K113" s="55" t="n">
        <f aca="false">J113*K131</f>
        <v>138.497137707971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DADOS'!E68</f>
        <v>0.072</v>
      </c>
      <c r="K114" s="55" t="n">
        <f aca="false">(K131+K113)*J114</f>
        <v>181.60335871659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19.2393754718908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88.7971175625728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DADOS'!D52</f>
        <v>0.05</v>
      </c>
      <c r="K118" s="98" t="n">
        <f aca="false">((K131+K113+K114)/(1-I116))*J118</f>
        <v>147.995195937621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576.132185396646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968.476313472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2383.77173335578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576.132185396646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2959.90391875243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2959.90391875243</v>
      </c>
      <c r="E137" s="102"/>
      <c r="F137" s="103" t="n">
        <v>1</v>
      </c>
      <c r="G137" s="103"/>
      <c r="H137" s="102" t="n">
        <f aca="false">F137*D137</f>
        <v>2959.90391875243</v>
      </c>
      <c r="I137" s="102"/>
      <c r="J137" s="103" t="n">
        <v>1</v>
      </c>
      <c r="K137" s="102" t="n">
        <f aca="false">ROUND(J137*H137,2)</f>
        <v>2959.9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2959.9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35518.8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19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205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35551.68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DADOS'!D28*2*22-(K26*0.06)*0</f>
        <v>165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406.68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406.68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970.676313472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DADOS'!D69</f>
        <v>0.0581</v>
      </c>
      <c r="K113" s="55" t="n">
        <f aca="false">J113*K131</f>
        <v>138.624957707971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DADOS'!E69</f>
        <v>0.072</v>
      </c>
      <c r="K114" s="55" t="n">
        <f aca="false">(K131+K113)*J114</f>
        <v>181.77096175659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19.2571316292635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88.8790690581394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DADOS'!D53</f>
        <v>0.05</v>
      </c>
      <c r="K118" s="98" t="n">
        <f aca="false">((K131+K113+K114)/(1-I116))*J118</f>
        <v>148.131781763566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576.66390191553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970.676313472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2385.97173335578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576.66390191553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2962.63563527131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2962.63563527131</v>
      </c>
      <c r="E137" s="102"/>
      <c r="F137" s="103" t="n">
        <v>1</v>
      </c>
      <c r="G137" s="103"/>
      <c r="H137" s="102" t="n">
        <f aca="false">F137*D137</f>
        <v>2962.63563527131</v>
      </c>
      <c r="I137" s="102"/>
      <c r="J137" s="103" t="n">
        <v>1</v>
      </c>
      <c r="K137" s="102" t="n">
        <f aca="false">ROUND(J137*H137,2)</f>
        <v>2962.64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2962.64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35551.68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  <c r="M140" s="0"/>
    </row>
    <row r="141" customFormat="false" ht="15" hidden="false" customHeight="false" outlineLevel="0" collapsed="false">
      <c r="A141" s="0"/>
      <c r="B141" s="0"/>
      <c r="C141" s="0"/>
      <c r="K141" s="0"/>
      <c r="L141" s="0"/>
      <c r="M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1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6" colorId="64" zoomScale="79" zoomScaleNormal="79" zoomScalePageLayoutView="100" workbookViewId="0">
      <selection pane="topLeft" activeCell="U55" activeCellId="0" sqref="U55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213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55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33093.12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Copeira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211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DADOS'!D19</f>
        <v>52.64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1084.64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90.350512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30.152992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44.345289472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164.848793472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216.928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27.116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32.5392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16.2696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10.8464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6.50784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2.16928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86.7712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399.14752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DADOS'!D29*2*22-(K26*0.06)*0</f>
        <v>0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241.68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164.848793472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399.14752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241.68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805.676313472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18.221952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1.45775616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0.759248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4.230096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1.556675328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0.194920251781632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26.4206477397816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90.350512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24.079008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0.867712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0.433856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0.54232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42.788614144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159.062022144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159.062022144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159.062022144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UNIFORMES!G27</f>
        <v>58.6958333333333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f aca="false">'MATERIAIS DE CONSUMO '!L22</f>
        <v>86.4769166666667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145.17275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DADOS'!D70</f>
        <v>0.0581</v>
      </c>
      <c r="K113" s="55" t="n">
        <f aca="false">J113*K131</f>
        <v>129.038457707971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DADOS'!E70</f>
        <v>0.072</v>
      </c>
      <c r="K114" s="55" t="n">
        <f aca="false">(K131+K113)*J114</f>
        <v>169.20073375659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17.9254198263079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82.7327068906517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DADOS'!D54</f>
        <v>0.05</v>
      </c>
      <c r="K118" s="98" t="n">
        <f aca="false">((K131+K113+K114)/(1-I116))*J118</f>
        <v>137.887844817753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536.785162999273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1084.64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805.676313472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26.4206477397816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159.062022144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145.17275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2220.97173335578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536.785162999273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2757.75689635506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2757.75689635506</v>
      </c>
      <c r="E137" s="102"/>
      <c r="F137" s="103" t="n">
        <v>1</v>
      </c>
      <c r="G137" s="103"/>
      <c r="H137" s="102" t="n">
        <f aca="false">F137*D137</f>
        <v>2757.75689635506</v>
      </c>
      <c r="I137" s="102"/>
      <c r="J137" s="103" t="n">
        <v>1</v>
      </c>
      <c r="K137" s="102" t="n">
        <f aca="false">ROUND(J137*H137,2)</f>
        <v>2757.76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2757.76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33093.12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2" customFormat="false" ht="15" hidden="false" customHeight="false" outlineLevel="0" collapsed="false"/>
    <row r="153" customFormat="false" ht="15" hidden="false" customHeight="false" outlineLevel="0" collapsed="false"/>
    <row r="154" customFormat="false" ht="15" hidden="false" customHeight="false" outlineLevel="0" collapsed="false"/>
    <row r="155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48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B77:I77"/>
    <mergeCell ref="B78:I78"/>
    <mergeCell ref="B79:I79"/>
    <mergeCell ref="B80:I80"/>
    <mergeCell ref="B81:I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false" showOutlineSymbols="true" defaultGridColor="true" view="normal" topLeftCell="A1" colorId="64" zoomScale="79" zoomScaleNormal="79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1" width="8.75"/>
    <col collapsed="false" customWidth="true" hidden="false" outlineLevel="0" max="2" min="2" style="1" width="40.98"/>
    <col collapsed="false" customWidth="false" hidden="false" outlineLevel="0" max="3" min="3" style="1" width="11.52"/>
    <col collapsed="false" customWidth="true" hidden="false" outlineLevel="0" max="4" min="4" style="1" width="14.86"/>
    <col collapsed="false" customWidth="false" hidden="false" outlineLevel="0" max="6" min="5" style="1" width="11.52"/>
    <col collapsed="false" customWidth="true" hidden="false" outlineLevel="0" max="7" min="7" style="1" width="19.45"/>
    <col collapsed="false" customWidth="false" hidden="false" outlineLevel="0" max="1025" min="8" style="0" width="11.52"/>
  </cols>
  <sheetData>
    <row r="1" customFormat="false" ht="16" hidden="false" customHeight="true" outlineLevel="0" collapsed="false">
      <c r="A1" s="112" t="s">
        <v>214</v>
      </c>
      <c r="B1" s="112"/>
      <c r="C1" s="112"/>
      <c r="D1" s="112"/>
      <c r="E1" s="112"/>
      <c r="F1" s="112"/>
      <c r="G1" s="112"/>
    </row>
    <row r="2" customFormat="false" ht="16" hidden="false" customHeight="true" outlineLevel="0" collapsed="false">
      <c r="A2" s="112" t="s">
        <v>215</v>
      </c>
      <c r="B2" s="112"/>
      <c r="C2" s="112"/>
      <c r="D2" s="112"/>
      <c r="E2" s="112"/>
      <c r="F2" s="112"/>
      <c r="G2" s="112"/>
    </row>
    <row r="3" customFormat="false" ht="16" hidden="false" customHeight="true" outlineLevel="0" collapsed="false">
      <c r="A3" s="113" t="s">
        <v>216</v>
      </c>
      <c r="B3" s="113"/>
      <c r="C3" s="113"/>
      <c r="D3" s="113"/>
      <c r="E3" s="113"/>
      <c r="F3" s="113"/>
      <c r="G3" s="113"/>
    </row>
    <row r="4" customFormat="false" ht="44" hidden="false" customHeight="false" outlineLevel="0" collapsed="false">
      <c r="A4" s="114" t="s">
        <v>217</v>
      </c>
      <c r="B4" s="114" t="s">
        <v>218</v>
      </c>
      <c r="C4" s="114" t="s">
        <v>219</v>
      </c>
      <c r="D4" s="114" t="s">
        <v>220</v>
      </c>
      <c r="E4" s="114" t="s">
        <v>221</v>
      </c>
      <c r="F4" s="114" t="s">
        <v>222</v>
      </c>
      <c r="G4" s="114" t="s">
        <v>223</v>
      </c>
    </row>
    <row r="5" customFormat="false" ht="30" hidden="false" customHeight="false" outlineLevel="0" collapsed="false">
      <c r="A5" s="115" t="n">
        <v>1</v>
      </c>
      <c r="B5" s="116" t="s">
        <v>224</v>
      </c>
      <c r="C5" s="115" t="n">
        <v>2</v>
      </c>
      <c r="D5" s="117" t="n">
        <v>2</v>
      </c>
      <c r="E5" s="117" t="n">
        <f aca="false">C5*D5</f>
        <v>4</v>
      </c>
      <c r="F5" s="118" t="n">
        <v>50.93</v>
      </c>
      <c r="G5" s="119" t="n">
        <f aca="false">E5*F5</f>
        <v>203.72</v>
      </c>
    </row>
    <row r="6" customFormat="false" ht="16" hidden="false" customHeight="false" outlineLevel="0" collapsed="false">
      <c r="A6" s="115" t="n">
        <v>2</v>
      </c>
      <c r="B6" s="120" t="s">
        <v>225</v>
      </c>
      <c r="C6" s="115" t="n">
        <v>1</v>
      </c>
      <c r="D6" s="117" t="n">
        <v>2</v>
      </c>
      <c r="E6" s="117" t="n">
        <f aca="false">C6*D6</f>
        <v>2</v>
      </c>
      <c r="F6" s="118" t="n">
        <v>56.03</v>
      </c>
      <c r="G6" s="119" t="n">
        <f aca="false">E6*F6</f>
        <v>112.06</v>
      </c>
    </row>
    <row r="7" customFormat="false" ht="30" hidden="false" customHeight="false" outlineLevel="0" collapsed="false">
      <c r="A7" s="115" t="n">
        <v>3</v>
      </c>
      <c r="B7" s="116" t="s">
        <v>226</v>
      </c>
      <c r="C7" s="115" t="n">
        <v>2</v>
      </c>
      <c r="D7" s="117" t="n">
        <v>2</v>
      </c>
      <c r="E7" s="117" t="n">
        <f aca="false">C7*D7</f>
        <v>4</v>
      </c>
      <c r="F7" s="118" t="n">
        <v>51.89</v>
      </c>
      <c r="G7" s="119" t="n">
        <f aca="false">E7*F7</f>
        <v>207.56</v>
      </c>
    </row>
    <row r="8" customFormat="false" ht="16" hidden="false" customHeight="true" outlineLevel="0" collapsed="false">
      <c r="A8" s="8" t="s">
        <v>227</v>
      </c>
      <c r="B8" s="8"/>
      <c r="C8" s="8"/>
      <c r="D8" s="8"/>
      <c r="E8" s="8"/>
      <c r="F8" s="8" t="n">
        <f aca="false">SUM(F5:F7)</f>
        <v>158.85</v>
      </c>
      <c r="G8" s="119" t="n">
        <f aca="false">SUM(G5:G7)</f>
        <v>523.34</v>
      </c>
    </row>
    <row r="9" customFormat="false" ht="16" hidden="false" customHeight="true" outlineLevel="0" collapsed="false">
      <c r="A9" s="121" t="s">
        <v>228</v>
      </c>
      <c r="B9" s="121"/>
      <c r="C9" s="121"/>
      <c r="D9" s="121"/>
      <c r="E9" s="121"/>
      <c r="F9" s="121"/>
      <c r="G9" s="119" t="n">
        <f aca="false">G8/12</f>
        <v>43.6116666666667</v>
      </c>
    </row>
    <row r="10" customFormat="false" ht="16" hidden="false" customHeight="true" outlineLevel="0" collapsed="false">
      <c r="A10" s="122" t="s">
        <v>229</v>
      </c>
      <c r="B10" s="122"/>
      <c r="C10" s="122"/>
      <c r="D10" s="122"/>
      <c r="E10" s="122"/>
      <c r="F10" s="122"/>
      <c r="G10" s="122"/>
    </row>
    <row r="11" customFormat="false" ht="44" hidden="false" customHeight="false" outlineLevel="0" collapsed="false">
      <c r="A11" s="123" t="s">
        <v>217</v>
      </c>
      <c r="B11" s="124" t="s">
        <v>218</v>
      </c>
      <c r="C11" s="124" t="s">
        <v>219</v>
      </c>
      <c r="D11" s="124" t="s">
        <v>220</v>
      </c>
      <c r="E11" s="124" t="s">
        <v>221</v>
      </c>
      <c r="F11" s="124" t="s">
        <v>222</v>
      </c>
      <c r="G11" s="125" t="s">
        <v>230</v>
      </c>
    </row>
    <row r="12" customFormat="false" ht="30" hidden="false" customHeight="false" outlineLevel="0" collapsed="false">
      <c r="A12" s="126" t="n">
        <v>1</v>
      </c>
      <c r="B12" s="127" t="s">
        <v>224</v>
      </c>
      <c r="C12" s="128" t="n">
        <v>2</v>
      </c>
      <c r="D12" s="129" t="n">
        <v>2</v>
      </c>
      <c r="E12" s="129" t="n">
        <f aca="false">C12*D12</f>
        <v>4</v>
      </c>
      <c r="F12" s="130" t="n">
        <v>50.93</v>
      </c>
      <c r="G12" s="131" t="n">
        <f aca="false">E12*F12</f>
        <v>203.72</v>
      </c>
    </row>
    <row r="13" customFormat="false" ht="16" hidden="false" customHeight="false" outlineLevel="0" collapsed="false">
      <c r="A13" s="126" t="n">
        <v>2</v>
      </c>
      <c r="B13" s="132" t="s">
        <v>225</v>
      </c>
      <c r="C13" s="128" t="n">
        <v>1</v>
      </c>
      <c r="D13" s="129" t="n">
        <v>2</v>
      </c>
      <c r="E13" s="129" t="n">
        <f aca="false">C13*D13</f>
        <v>2</v>
      </c>
      <c r="F13" s="130" t="n">
        <v>56.03</v>
      </c>
      <c r="G13" s="131" t="n">
        <f aca="false">E13*F13</f>
        <v>112.06</v>
      </c>
    </row>
    <row r="14" customFormat="false" ht="16" hidden="false" customHeight="false" outlineLevel="0" collapsed="false">
      <c r="A14" s="126" t="n">
        <v>3</v>
      </c>
      <c r="B14" s="132" t="s">
        <v>231</v>
      </c>
      <c r="C14" s="128" t="n">
        <v>2</v>
      </c>
      <c r="D14" s="129" t="n">
        <v>2</v>
      </c>
      <c r="E14" s="129" t="n">
        <f aca="false">C14*D14</f>
        <v>4</v>
      </c>
      <c r="F14" s="130" t="n">
        <v>52</v>
      </c>
      <c r="G14" s="131" t="n">
        <f aca="false">E14*F14</f>
        <v>208</v>
      </c>
    </row>
    <row r="15" customFormat="false" ht="30" hidden="false" customHeight="false" outlineLevel="0" collapsed="false">
      <c r="A15" s="126" t="n">
        <v>4</v>
      </c>
      <c r="B15" s="127" t="s">
        <v>226</v>
      </c>
      <c r="C15" s="128" t="n">
        <v>2</v>
      </c>
      <c r="D15" s="129" t="n">
        <v>2</v>
      </c>
      <c r="E15" s="129" t="n">
        <f aca="false">C15*D15</f>
        <v>4</v>
      </c>
      <c r="F15" s="130" t="n">
        <v>51.89</v>
      </c>
      <c r="G15" s="131" t="n">
        <f aca="false">E15*F15</f>
        <v>207.56</v>
      </c>
    </row>
    <row r="16" customFormat="false" ht="16" hidden="false" customHeight="true" outlineLevel="0" collapsed="false">
      <c r="A16" s="133" t="s">
        <v>227</v>
      </c>
      <c r="B16" s="133"/>
      <c r="C16" s="133"/>
      <c r="D16" s="133"/>
      <c r="E16" s="133"/>
      <c r="F16" s="133" t="n">
        <f aca="false">SUM(F12:F15)</f>
        <v>210.85</v>
      </c>
      <c r="G16" s="134" t="n">
        <f aca="false">SUM(G12:G15)</f>
        <v>731.34</v>
      </c>
    </row>
    <row r="17" customFormat="false" ht="16" hidden="false" customHeight="true" outlineLevel="0" collapsed="false">
      <c r="A17" s="135" t="s">
        <v>232</v>
      </c>
      <c r="B17" s="135"/>
      <c r="C17" s="135"/>
      <c r="D17" s="135"/>
      <c r="E17" s="135"/>
      <c r="F17" s="135"/>
      <c r="G17" s="136" t="n">
        <f aca="false">G16/12</f>
        <v>60.945</v>
      </c>
    </row>
    <row r="18" customFormat="false" ht="16" hidden="false" customHeight="true" outlineLevel="0" collapsed="false">
      <c r="A18" s="113" t="s">
        <v>233</v>
      </c>
      <c r="B18" s="113"/>
      <c r="C18" s="113"/>
      <c r="D18" s="113"/>
      <c r="E18" s="113"/>
      <c r="F18" s="113"/>
      <c r="G18" s="113"/>
    </row>
    <row r="19" customFormat="false" ht="44" hidden="false" customHeight="false" outlineLevel="0" collapsed="false">
      <c r="A19" s="137" t="s">
        <v>217</v>
      </c>
      <c r="B19" s="137" t="s">
        <v>218</v>
      </c>
      <c r="C19" s="137" t="s">
        <v>219</v>
      </c>
      <c r="D19" s="137" t="s">
        <v>220</v>
      </c>
      <c r="E19" s="137" t="s">
        <v>221</v>
      </c>
      <c r="F19" s="137" t="s">
        <v>222</v>
      </c>
      <c r="G19" s="137" t="s">
        <v>223</v>
      </c>
    </row>
    <row r="20" customFormat="false" ht="16" hidden="false" customHeight="false" outlineLevel="0" collapsed="false">
      <c r="A20" s="115" t="n">
        <v>1</v>
      </c>
      <c r="B20" s="120" t="s">
        <v>234</v>
      </c>
      <c r="C20" s="115" t="n">
        <v>2</v>
      </c>
      <c r="D20" s="117" t="n">
        <v>2</v>
      </c>
      <c r="E20" s="117" t="n">
        <f aca="false">C20*D20</f>
        <v>4</v>
      </c>
      <c r="F20" s="118" t="n">
        <v>50.93</v>
      </c>
      <c r="G20" s="119" t="n">
        <f aca="false">E20*F20</f>
        <v>203.72</v>
      </c>
    </row>
    <row r="21" customFormat="false" ht="30" hidden="false" customHeight="false" outlineLevel="0" collapsed="false">
      <c r="A21" s="115" t="n">
        <v>2</v>
      </c>
      <c r="B21" s="120" t="s">
        <v>235</v>
      </c>
      <c r="C21" s="115" t="n">
        <v>2</v>
      </c>
      <c r="D21" s="117" t="n">
        <v>2</v>
      </c>
      <c r="E21" s="117" t="n">
        <f aca="false">C21*D21</f>
        <v>4</v>
      </c>
      <c r="F21" s="118" t="n">
        <v>34.06</v>
      </c>
      <c r="G21" s="119" t="n">
        <f aca="false">E21*F21</f>
        <v>136.24</v>
      </c>
    </row>
    <row r="22" customFormat="false" ht="16" hidden="false" customHeight="false" outlineLevel="0" collapsed="false">
      <c r="A22" s="115" t="n">
        <v>3</v>
      </c>
      <c r="B22" s="120" t="s">
        <v>236</v>
      </c>
      <c r="C22" s="115" t="n">
        <v>1</v>
      </c>
      <c r="D22" s="117" t="n">
        <v>1</v>
      </c>
      <c r="E22" s="117" t="n">
        <f aca="false">C22*D22</f>
        <v>1</v>
      </c>
      <c r="F22" s="118" t="n">
        <v>83.68</v>
      </c>
      <c r="G22" s="119" t="n">
        <f aca="false">E22*F22</f>
        <v>83.68</v>
      </c>
    </row>
    <row r="23" customFormat="false" ht="16" hidden="false" customHeight="false" outlineLevel="0" collapsed="false">
      <c r="A23" s="115" t="n">
        <v>4</v>
      </c>
      <c r="B23" s="120" t="s">
        <v>237</v>
      </c>
      <c r="C23" s="115" t="n">
        <v>1</v>
      </c>
      <c r="D23" s="117" t="n">
        <v>12</v>
      </c>
      <c r="E23" s="117" t="n">
        <f aca="false">C23*D23</f>
        <v>12</v>
      </c>
      <c r="F23" s="118" t="n">
        <v>18.27</v>
      </c>
      <c r="G23" s="119" t="n">
        <f aca="false">E23*F23</f>
        <v>219.24</v>
      </c>
    </row>
    <row r="24" customFormat="false" ht="30" hidden="false" customHeight="false" outlineLevel="0" collapsed="false">
      <c r="A24" s="115" t="n">
        <v>5</v>
      </c>
      <c r="B24" s="120" t="s">
        <v>238</v>
      </c>
      <c r="C24" s="115" t="n">
        <v>2</v>
      </c>
      <c r="D24" s="117" t="n">
        <v>1</v>
      </c>
      <c r="E24" s="117" t="n">
        <f aca="false">C24*D24</f>
        <v>2</v>
      </c>
      <c r="F24" s="118" t="n">
        <v>20.88</v>
      </c>
      <c r="G24" s="119" t="n">
        <f aca="false">E24*F24</f>
        <v>41.76</v>
      </c>
    </row>
    <row r="25" customFormat="false" ht="30" hidden="false" customHeight="false" outlineLevel="0" collapsed="false">
      <c r="A25" s="115" t="n">
        <v>6</v>
      </c>
      <c r="B25" s="120" t="s">
        <v>239</v>
      </c>
      <c r="C25" s="115" t="n">
        <v>1</v>
      </c>
      <c r="D25" s="117" t="n">
        <v>1</v>
      </c>
      <c r="E25" s="117" t="n">
        <f aca="false">C25*D25</f>
        <v>1</v>
      </c>
      <c r="F25" s="118" t="n">
        <v>19.71</v>
      </c>
      <c r="G25" s="119" t="n">
        <f aca="false">E25*F25</f>
        <v>19.71</v>
      </c>
    </row>
    <row r="26" customFormat="false" ht="16" hidden="false" customHeight="true" outlineLevel="0" collapsed="false">
      <c r="A26" s="8" t="s">
        <v>227</v>
      </c>
      <c r="B26" s="8"/>
      <c r="C26" s="8"/>
      <c r="D26" s="8"/>
      <c r="E26" s="8"/>
      <c r="F26" s="8"/>
      <c r="G26" s="119" t="n">
        <f aca="false">SUM(G20:G25)</f>
        <v>704.35</v>
      </c>
    </row>
    <row r="27" customFormat="false" ht="16" hidden="false" customHeight="true" outlineLevel="0" collapsed="false">
      <c r="A27" s="121" t="s">
        <v>228</v>
      </c>
      <c r="B27" s="121"/>
      <c r="C27" s="121"/>
      <c r="D27" s="121"/>
      <c r="E27" s="121"/>
      <c r="F27" s="121"/>
      <c r="G27" s="119" t="n">
        <f aca="false">G26/12</f>
        <v>58.6958333333333</v>
      </c>
    </row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1">
    <mergeCell ref="A1:G1"/>
    <mergeCell ref="A2:G2"/>
    <mergeCell ref="A3:G3"/>
    <mergeCell ref="A8:F8"/>
    <mergeCell ref="A9:F9"/>
    <mergeCell ref="A10:G10"/>
    <mergeCell ref="A16:F16"/>
    <mergeCell ref="A17:F17"/>
    <mergeCell ref="A18:G18"/>
    <mergeCell ref="A26:F26"/>
    <mergeCell ref="A27:F27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3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8"/>
  <sheetViews>
    <sheetView showFormulas="false" showGridLines="true" showRowColHeaders="true" showZeros="true" rightToLeft="false" tabSelected="false" showOutlineSymbols="true" defaultGridColor="true" view="normal" topLeftCell="A1" colorId="64" zoomScale="79" zoomScaleNormal="79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9.9"/>
    <col collapsed="false" customWidth="true" hidden="false" outlineLevel="0" max="2" min="2" style="0" width="34.21"/>
    <col collapsed="false" customWidth="true" hidden="false" outlineLevel="0" max="3" min="3" style="0" width="12.74"/>
    <col collapsed="false" customWidth="true" hidden="false" outlineLevel="0" max="4" min="4" style="0" width="14.72"/>
    <col collapsed="false" customWidth="true" hidden="false" outlineLevel="0" max="5" min="5" style="0" width="16.26"/>
    <col collapsed="false" customWidth="true" hidden="false" outlineLevel="0" max="6" min="6" style="0" width="14.16"/>
    <col collapsed="false" customWidth="true" hidden="false" outlineLevel="0" max="7" min="7" style="0" width="14.59"/>
    <col collapsed="false" customWidth="true" hidden="false" outlineLevel="0" max="8" min="8" style="0" width="11.38"/>
    <col collapsed="false" customWidth="true" hidden="false" outlineLevel="0" max="9" min="9" style="0" width="13.7"/>
    <col collapsed="false" customWidth="true" hidden="false" outlineLevel="0" max="10" min="10" style="0" width="13.56"/>
    <col collapsed="false" customWidth="true" hidden="false" outlineLevel="0" max="11" min="11" style="0" width="14.76"/>
    <col collapsed="false" customWidth="true" hidden="false" outlineLevel="0" max="12" min="12" style="0" width="15.28"/>
    <col collapsed="false" customWidth="false" hidden="false" outlineLevel="0" max="1025" min="13" style="0" width="11.52"/>
  </cols>
  <sheetData>
    <row r="1" customFormat="false" ht="14.65" hidden="false" customHeight="true" outlineLevel="0" collapsed="false">
      <c r="A1" s="138" t="s">
        <v>240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8"/>
    </row>
    <row r="2" customFormat="false" ht="42.15" hidden="false" customHeight="true" outlineLevel="0" collapsed="false">
      <c r="A2" s="139" t="s">
        <v>241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customFormat="false" ht="49.65" hidden="false" customHeight="true" outlineLevel="0" collapsed="false">
      <c r="A3" s="114" t="s">
        <v>217</v>
      </c>
      <c r="B3" s="114" t="s">
        <v>242</v>
      </c>
      <c r="C3" s="114" t="s">
        <v>76</v>
      </c>
      <c r="D3" s="114" t="s">
        <v>243</v>
      </c>
      <c r="E3" s="114" t="s">
        <v>244</v>
      </c>
      <c r="F3" s="114" t="s">
        <v>245</v>
      </c>
      <c r="G3" s="114" t="s">
        <v>246</v>
      </c>
      <c r="H3" s="114" t="s">
        <v>247</v>
      </c>
      <c r="I3" s="114" t="s">
        <v>248</v>
      </c>
      <c r="J3" s="114" t="s">
        <v>249</v>
      </c>
      <c r="K3" s="114" t="s">
        <v>250</v>
      </c>
      <c r="L3" s="114" t="s">
        <v>251</v>
      </c>
    </row>
    <row r="4" customFormat="false" ht="15" hidden="false" customHeight="false" outlineLevel="0" collapsed="false">
      <c r="A4" s="117" t="n">
        <v>1</v>
      </c>
      <c r="B4" s="140" t="s">
        <v>252</v>
      </c>
      <c r="C4" s="141" t="s">
        <v>253</v>
      </c>
      <c r="D4" s="142" t="n">
        <v>1</v>
      </c>
      <c r="E4" s="142" t="n">
        <v>1</v>
      </c>
      <c r="F4" s="142" t="n">
        <v>1.5</v>
      </c>
      <c r="G4" s="142" t="n">
        <v>1</v>
      </c>
      <c r="H4" s="142" t="n">
        <v>1</v>
      </c>
      <c r="I4" s="142" t="n">
        <v>2</v>
      </c>
      <c r="J4" s="117" t="n">
        <f aca="false">SUM(D4:I4)</f>
        <v>7.5</v>
      </c>
      <c r="K4" s="143" t="n">
        <v>2.02</v>
      </c>
      <c r="L4" s="144" t="n">
        <f aca="false">J4*K4</f>
        <v>15.15</v>
      </c>
    </row>
    <row r="5" customFormat="false" ht="15" hidden="false" customHeight="false" outlineLevel="0" collapsed="false">
      <c r="A5" s="117" t="n">
        <v>2</v>
      </c>
      <c r="B5" s="140" t="s">
        <v>254</v>
      </c>
      <c r="C5" s="145" t="s">
        <v>255</v>
      </c>
      <c r="D5" s="142" t="n">
        <v>3</v>
      </c>
      <c r="E5" s="142" t="n">
        <v>2</v>
      </c>
      <c r="F5" s="142" t="n">
        <v>1</v>
      </c>
      <c r="G5" s="142" t="n">
        <v>2</v>
      </c>
      <c r="H5" s="142" t="n">
        <v>1</v>
      </c>
      <c r="I5" s="142" t="n">
        <v>1</v>
      </c>
      <c r="J5" s="117" t="n">
        <f aca="false">SUM(D5:I5)</f>
        <v>10</v>
      </c>
      <c r="K5" s="143" t="n">
        <v>4.39</v>
      </c>
      <c r="L5" s="144" t="n">
        <f aca="false">J5*K5</f>
        <v>43.9</v>
      </c>
    </row>
    <row r="6" customFormat="false" ht="39.55" hidden="false" customHeight="false" outlineLevel="0" collapsed="false">
      <c r="A6" s="117" t="n">
        <v>3</v>
      </c>
      <c r="B6" s="140" t="s">
        <v>256</v>
      </c>
      <c r="C6" s="145" t="s">
        <v>255</v>
      </c>
      <c r="D6" s="142" t="n">
        <v>22</v>
      </c>
      <c r="E6" s="142" t="n">
        <v>12</v>
      </c>
      <c r="F6" s="142" t="n">
        <v>5</v>
      </c>
      <c r="G6" s="142" t="n">
        <v>6</v>
      </c>
      <c r="H6" s="142" t="n">
        <v>4</v>
      </c>
      <c r="I6" s="142" t="n">
        <v>7</v>
      </c>
      <c r="J6" s="117" t="n">
        <f aca="false">SUM(D6:I6)</f>
        <v>56</v>
      </c>
      <c r="K6" s="143" t="n">
        <v>1.52</v>
      </c>
      <c r="L6" s="144" t="n">
        <f aca="false">J6*K6</f>
        <v>85.12</v>
      </c>
    </row>
    <row r="7" customFormat="false" ht="26.85" hidden="false" customHeight="false" outlineLevel="0" collapsed="false">
      <c r="A7" s="117" t="n">
        <v>4</v>
      </c>
      <c r="B7" s="140" t="s">
        <v>257</v>
      </c>
      <c r="C7" s="145" t="s">
        <v>258</v>
      </c>
      <c r="D7" s="142" t="n">
        <v>1</v>
      </c>
      <c r="E7" s="142" t="n">
        <v>1</v>
      </c>
      <c r="F7" s="142" t="n">
        <v>1</v>
      </c>
      <c r="G7" s="142" t="n">
        <v>1</v>
      </c>
      <c r="H7" s="142" t="n">
        <v>2</v>
      </c>
      <c r="I7" s="142" t="n">
        <v>1</v>
      </c>
      <c r="J7" s="117" t="n">
        <f aca="false">SUM(D7:I7)</f>
        <v>7</v>
      </c>
      <c r="K7" s="143" t="n">
        <v>1.23</v>
      </c>
      <c r="L7" s="144" t="n">
        <f aca="false">J7*K7</f>
        <v>8.61</v>
      </c>
    </row>
    <row r="8" customFormat="false" ht="15" hidden="false" customHeight="false" outlineLevel="0" collapsed="false">
      <c r="A8" s="117" t="n">
        <v>5</v>
      </c>
      <c r="B8" s="140" t="s">
        <v>259</v>
      </c>
      <c r="C8" s="145" t="s">
        <v>260</v>
      </c>
      <c r="D8" s="142" t="n">
        <v>16</v>
      </c>
      <c r="E8" s="142" t="n">
        <v>8</v>
      </c>
      <c r="F8" s="142" t="n">
        <v>4</v>
      </c>
      <c r="G8" s="142" t="n">
        <v>6</v>
      </c>
      <c r="H8" s="142" t="n">
        <v>5</v>
      </c>
      <c r="I8" s="142" t="n">
        <v>5</v>
      </c>
      <c r="J8" s="117" t="n">
        <f aca="false">SUM(D8:I8)</f>
        <v>44</v>
      </c>
      <c r="K8" s="143" t="n">
        <v>1.03</v>
      </c>
      <c r="L8" s="144" t="n">
        <f aca="false">J8*K8</f>
        <v>45.32</v>
      </c>
    </row>
    <row r="9" customFormat="false" ht="15" hidden="false" customHeight="false" outlineLevel="0" collapsed="false">
      <c r="A9" s="117" t="n">
        <v>6</v>
      </c>
      <c r="B9" s="140" t="s">
        <v>261</v>
      </c>
      <c r="C9" s="145" t="s">
        <v>260</v>
      </c>
      <c r="D9" s="142" t="n">
        <v>0.25</v>
      </c>
      <c r="E9" s="142" t="n">
        <v>0.25</v>
      </c>
      <c r="F9" s="142" t="n">
        <v>0.25</v>
      </c>
      <c r="G9" s="142" t="n">
        <v>0.25</v>
      </c>
      <c r="H9" s="142" t="n">
        <v>0.25</v>
      </c>
      <c r="I9" s="142" t="n">
        <v>0.25</v>
      </c>
      <c r="J9" s="117" t="n">
        <f aca="false">SUM(D9:I9)</f>
        <v>1.5</v>
      </c>
      <c r="K9" s="143" t="n">
        <v>3.03</v>
      </c>
      <c r="L9" s="144" t="n">
        <f aca="false">J9*K9</f>
        <v>4.545</v>
      </c>
    </row>
    <row r="10" customFormat="false" ht="15" hidden="false" customHeight="false" outlineLevel="0" collapsed="false">
      <c r="A10" s="117" t="n">
        <v>7</v>
      </c>
      <c r="B10" s="140" t="s">
        <v>262</v>
      </c>
      <c r="C10" s="145" t="s">
        <v>260</v>
      </c>
      <c r="D10" s="142" t="n">
        <v>2</v>
      </c>
      <c r="E10" s="142" t="n">
        <v>2</v>
      </c>
      <c r="F10" s="142" t="n">
        <v>2</v>
      </c>
      <c r="G10" s="142" t="n">
        <v>2</v>
      </c>
      <c r="H10" s="142" t="n">
        <v>3</v>
      </c>
      <c r="I10" s="142" t="n">
        <v>2</v>
      </c>
      <c r="J10" s="117" t="n">
        <f aca="false">SUM(D10:I10)</f>
        <v>13</v>
      </c>
      <c r="K10" s="143" t="n">
        <v>2.17</v>
      </c>
      <c r="L10" s="144" t="n">
        <f aca="false">J10*K10</f>
        <v>28.21</v>
      </c>
    </row>
    <row r="11" customFormat="false" ht="15" hidden="false" customHeight="false" outlineLevel="0" collapsed="false">
      <c r="A11" s="117" t="n">
        <v>8</v>
      </c>
      <c r="B11" s="140" t="s">
        <v>263</v>
      </c>
      <c r="C11" s="145" t="s">
        <v>255</v>
      </c>
      <c r="D11" s="142" t="n">
        <v>2</v>
      </c>
      <c r="E11" s="142" t="n">
        <v>1</v>
      </c>
      <c r="F11" s="142" t="n">
        <v>1.3</v>
      </c>
      <c r="G11" s="142" t="n">
        <v>1</v>
      </c>
      <c r="H11" s="142" t="n">
        <v>1</v>
      </c>
      <c r="I11" s="142" t="n">
        <v>3</v>
      </c>
      <c r="J11" s="117" t="n">
        <f aca="false">SUM(D11:I11)</f>
        <v>9.3</v>
      </c>
      <c r="K11" s="143" t="n">
        <v>3.73</v>
      </c>
      <c r="L11" s="144" t="n">
        <f aca="false">J11*K11</f>
        <v>34.689</v>
      </c>
    </row>
    <row r="12" customFormat="false" ht="15" hidden="false" customHeight="false" outlineLevel="0" collapsed="false">
      <c r="A12" s="117" t="n">
        <v>9</v>
      </c>
      <c r="B12" s="140" t="s">
        <v>264</v>
      </c>
      <c r="C12" s="145" t="s">
        <v>265</v>
      </c>
      <c r="D12" s="142" t="n">
        <v>1</v>
      </c>
      <c r="E12" s="142" t="n">
        <v>2</v>
      </c>
      <c r="F12" s="142" t="n">
        <v>2</v>
      </c>
      <c r="G12" s="142" t="n">
        <v>1.5</v>
      </c>
      <c r="H12" s="142" t="n">
        <v>1.5</v>
      </c>
      <c r="I12" s="142" t="n">
        <v>2</v>
      </c>
      <c r="J12" s="117" t="n">
        <f aca="false">SUM(D12:I12)</f>
        <v>10</v>
      </c>
      <c r="K12" s="143" t="n">
        <v>3.34</v>
      </c>
      <c r="L12" s="144" t="n">
        <f aca="false">J12*K12</f>
        <v>33.4</v>
      </c>
    </row>
    <row r="13" customFormat="false" ht="15" hidden="false" customHeight="false" outlineLevel="0" collapsed="false">
      <c r="A13" s="117" t="n">
        <v>10</v>
      </c>
      <c r="B13" s="140" t="s">
        <v>266</v>
      </c>
      <c r="C13" s="145" t="s">
        <v>260</v>
      </c>
      <c r="D13" s="142" t="n">
        <v>2</v>
      </c>
      <c r="E13" s="142" t="n">
        <v>3</v>
      </c>
      <c r="F13" s="142" t="n">
        <v>2</v>
      </c>
      <c r="G13" s="142" t="n">
        <v>2</v>
      </c>
      <c r="H13" s="142" t="n">
        <v>2</v>
      </c>
      <c r="I13" s="142" t="n">
        <v>2</v>
      </c>
      <c r="J13" s="117" t="n">
        <f aca="false">SUM(D13:I13)</f>
        <v>13</v>
      </c>
      <c r="K13" s="143" t="n">
        <v>3.12</v>
      </c>
      <c r="L13" s="144" t="n">
        <f aca="false">J13*K13</f>
        <v>40.56</v>
      </c>
    </row>
    <row r="14" customFormat="false" ht="15" hidden="false" customHeight="false" outlineLevel="0" collapsed="false">
      <c r="A14" s="117" t="n">
        <v>11</v>
      </c>
      <c r="B14" s="140" t="s">
        <v>267</v>
      </c>
      <c r="C14" s="145" t="s">
        <v>260</v>
      </c>
      <c r="D14" s="142" t="n">
        <v>10</v>
      </c>
      <c r="E14" s="142" t="n">
        <v>3</v>
      </c>
      <c r="F14" s="142" t="n">
        <v>2</v>
      </c>
      <c r="G14" s="142" t="n">
        <v>2</v>
      </c>
      <c r="H14" s="142" t="n">
        <v>3</v>
      </c>
      <c r="I14" s="142" t="n">
        <v>2</v>
      </c>
      <c r="J14" s="117" t="n">
        <f aca="false">SUM(D14:I14)</f>
        <v>22</v>
      </c>
      <c r="K14" s="143" t="n">
        <v>3.06</v>
      </c>
      <c r="L14" s="144" t="n">
        <f aca="false">J14*K14</f>
        <v>67.32</v>
      </c>
    </row>
    <row r="15" customFormat="false" ht="15" hidden="false" customHeight="false" outlineLevel="0" collapsed="false">
      <c r="A15" s="117" t="n">
        <v>12</v>
      </c>
      <c r="B15" s="140" t="s">
        <v>268</v>
      </c>
      <c r="C15" s="145" t="s">
        <v>255</v>
      </c>
      <c r="D15" s="142" t="n">
        <v>0.25</v>
      </c>
      <c r="E15" s="142" t="n">
        <v>0.33</v>
      </c>
      <c r="F15" s="142" t="n">
        <v>0.25</v>
      </c>
      <c r="G15" s="142" t="n">
        <v>0.25</v>
      </c>
      <c r="H15" s="142" t="n">
        <v>0.25</v>
      </c>
      <c r="I15" s="142" t="n">
        <v>1</v>
      </c>
      <c r="J15" s="117" t="n">
        <f aca="false">SUM(D15:I15)</f>
        <v>2.33</v>
      </c>
      <c r="K15" s="143" t="n">
        <v>5.25</v>
      </c>
      <c r="L15" s="144" t="n">
        <f aca="false">J15*K15</f>
        <v>12.2325</v>
      </c>
    </row>
    <row r="16" customFormat="false" ht="15" hidden="false" customHeight="false" outlineLevel="0" collapsed="false">
      <c r="A16" s="117" t="n">
        <v>13</v>
      </c>
      <c r="B16" s="140" t="s">
        <v>269</v>
      </c>
      <c r="C16" s="145" t="s">
        <v>260</v>
      </c>
      <c r="D16" s="142" t="n">
        <v>0.25</v>
      </c>
      <c r="E16" s="142" t="n">
        <v>0.25</v>
      </c>
      <c r="F16" s="142" t="n">
        <v>0.25</v>
      </c>
      <c r="G16" s="142" t="n">
        <v>0.25</v>
      </c>
      <c r="H16" s="142" t="n">
        <v>0.25</v>
      </c>
      <c r="I16" s="142" t="n">
        <v>0.25</v>
      </c>
      <c r="J16" s="117" t="n">
        <f aca="false">SUM(D16:I16)</f>
        <v>1.5</v>
      </c>
      <c r="K16" s="143" t="n">
        <v>2.91</v>
      </c>
      <c r="L16" s="144" t="n">
        <f aca="false">J16*K16</f>
        <v>4.365</v>
      </c>
    </row>
    <row r="17" customFormat="false" ht="15" hidden="false" customHeight="false" outlineLevel="0" collapsed="false">
      <c r="A17" s="117" t="n">
        <v>14</v>
      </c>
      <c r="B17" s="140" t="s">
        <v>270</v>
      </c>
      <c r="C17" s="145" t="s">
        <v>260</v>
      </c>
      <c r="D17" s="142" t="n">
        <v>5</v>
      </c>
      <c r="E17" s="142" t="n">
        <v>3</v>
      </c>
      <c r="F17" s="142" t="n">
        <v>3</v>
      </c>
      <c r="G17" s="142" t="n">
        <v>2</v>
      </c>
      <c r="H17" s="142" t="n">
        <v>5</v>
      </c>
      <c r="I17" s="142" t="n">
        <v>3</v>
      </c>
      <c r="J17" s="117" t="n">
        <f aca="false">SUM(D17:I17)</f>
        <v>21</v>
      </c>
      <c r="K17" s="143" t="n">
        <v>1.2</v>
      </c>
      <c r="L17" s="144" t="n">
        <f aca="false">J17*K17</f>
        <v>25.2</v>
      </c>
    </row>
    <row r="18" customFormat="false" ht="26.85" hidden="false" customHeight="false" outlineLevel="0" collapsed="false">
      <c r="A18" s="117" t="n">
        <v>15</v>
      </c>
      <c r="B18" s="140" t="s">
        <v>271</v>
      </c>
      <c r="C18" s="145" t="s">
        <v>258</v>
      </c>
      <c r="D18" s="142" t="n">
        <v>1</v>
      </c>
      <c r="E18" s="142" t="n">
        <v>1</v>
      </c>
      <c r="F18" s="142" t="n">
        <v>1</v>
      </c>
      <c r="G18" s="142" t="n">
        <v>1</v>
      </c>
      <c r="H18" s="142" t="n">
        <v>1</v>
      </c>
      <c r="I18" s="142" t="n">
        <v>1</v>
      </c>
      <c r="J18" s="117" t="n">
        <f aca="false">SUM(D18:I18)</f>
        <v>6</v>
      </c>
      <c r="K18" s="143" t="n">
        <v>5.54</v>
      </c>
      <c r="L18" s="144" t="n">
        <f aca="false">J18*K18</f>
        <v>33.24</v>
      </c>
    </row>
    <row r="19" customFormat="false" ht="15" hidden="false" customHeight="false" outlineLevel="0" collapsed="false">
      <c r="A19" s="117" t="n">
        <v>16</v>
      </c>
      <c r="B19" s="140" t="s">
        <v>272</v>
      </c>
      <c r="C19" s="145" t="s">
        <v>260</v>
      </c>
      <c r="D19" s="142" t="n">
        <v>3</v>
      </c>
      <c r="E19" s="142" t="n">
        <v>1</v>
      </c>
      <c r="F19" s="142" t="n">
        <v>1</v>
      </c>
      <c r="G19" s="142" t="n">
        <v>0.25</v>
      </c>
      <c r="H19" s="142" t="n">
        <v>2</v>
      </c>
      <c r="I19" s="142" t="n">
        <v>2</v>
      </c>
      <c r="J19" s="117" t="n">
        <f aca="false">SUM(D19:I19)</f>
        <v>9.25</v>
      </c>
      <c r="K19" s="143" t="n">
        <v>4</v>
      </c>
      <c r="L19" s="144" t="n">
        <f aca="false">J19*K19</f>
        <v>37</v>
      </c>
    </row>
    <row r="20" customFormat="false" ht="17" hidden="false" customHeight="true" outlineLevel="0" collapsed="false">
      <c r="A20" s="8" t="s">
        <v>273</v>
      </c>
      <c r="B20" s="8"/>
      <c r="C20" s="8"/>
      <c r="D20" s="8"/>
      <c r="E20" s="8"/>
      <c r="F20" s="8"/>
      <c r="G20" s="8"/>
      <c r="H20" s="8"/>
      <c r="I20" s="8"/>
      <c r="J20" s="8"/>
      <c r="K20" s="8" t="n">
        <f aca="false">SUM(K4:K19)</f>
        <v>47.54</v>
      </c>
      <c r="L20" s="144" t="n">
        <f aca="false">SUM(L4:L19)</f>
        <v>518.8615</v>
      </c>
    </row>
    <row r="21" customFormat="false" ht="17" hidden="false" customHeight="true" outlineLevel="0" collapsed="false">
      <c r="A21" s="8" t="s">
        <v>274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146" t="n">
        <v>6</v>
      </c>
    </row>
    <row r="22" customFormat="false" ht="17" hidden="false" customHeight="true" outlineLevel="0" collapsed="false">
      <c r="A22" s="8" t="s">
        <v>275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144" t="n">
        <f aca="false">L20/L21</f>
        <v>86.4769166666667</v>
      </c>
    </row>
    <row r="36" customFormat="false" ht="17" hidden="false" customHeight="true" outlineLevel="0" collapsed="false"/>
    <row r="37" customFormat="false" ht="17" hidden="false" customHeight="true" outlineLevel="0" collapsed="false"/>
    <row r="38" customFormat="false" ht="18" hidden="false" customHeight="true" outlineLevel="0" collapsed="false"/>
  </sheetData>
  <mergeCells count="5">
    <mergeCell ref="A1:L1"/>
    <mergeCell ref="A2:L2"/>
    <mergeCell ref="A20:K20"/>
    <mergeCell ref="A21:K21"/>
    <mergeCell ref="A22:K2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69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1"/>
  <sheetViews>
    <sheetView showFormulas="false" showGridLines="true" showRowColHeaders="true" showZeros="true" rightToLeft="false" tabSelected="false" showOutlineSymbols="true" defaultGridColor="true" view="normal" topLeftCell="A1" colorId="64" zoomScale="79" zoomScaleNormal="79" zoomScalePageLayoutView="100" workbookViewId="0">
      <selection pane="topLeft" activeCell="E27" activeCellId="0" sqref="E27"/>
    </sheetView>
  </sheetViews>
  <sheetFormatPr defaultRowHeight="12.8" zeroHeight="false" outlineLevelRow="0" outlineLevelCol="0"/>
  <cols>
    <col collapsed="false" customWidth="true" hidden="false" outlineLevel="0" max="1" min="1" style="0" width="37.6"/>
    <col collapsed="false" customWidth="true" hidden="false" outlineLevel="0" max="2" min="2" style="0" width="27.12"/>
    <col collapsed="false" customWidth="true" hidden="false" outlineLevel="0" max="3" min="3" style="0" width="21.25"/>
    <col collapsed="false" customWidth="true" hidden="false" outlineLevel="0" max="4" min="4" style="0" width="22.39"/>
    <col collapsed="false" customWidth="false" hidden="false" outlineLevel="0" max="1025" min="5" style="0" width="11.52"/>
  </cols>
  <sheetData>
    <row r="1" customFormat="false" ht="17" hidden="false" customHeight="true" outlineLevel="0" collapsed="false">
      <c r="A1" s="147" t="s">
        <v>214</v>
      </c>
      <c r="B1" s="147"/>
      <c r="C1" s="147"/>
      <c r="D1" s="147"/>
    </row>
    <row r="2" customFormat="false" ht="41.45" hidden="false" customHeight="true" outlineLevel="0" collapsed="false">
      <c r="A2" s="147" t="s">
        <v>276</v>
      </c>
      <c r="B2" s="147"/>
      <c r="C2" s="147"/>
      <c r="D2" s="147"/>
    </row>
    <row r="3" customFormat="false" ht="52.05" hidden="false" customHeight="true" outlineLevel="0" collapsed="false">
      <c r="A3" s="148" t="s">
        <v>277</v>
      </c>
      <c r="B3" s="148" t="s">
        <v>278</v>
      </c>
      <c r="C3" s="149" t="s">
        <v>279</v>
      </c>
      <c r="D3" s="149" t="s">
        <v>280</v>
      </c>
    </row>
    <row r="4" customFormat="false" ht="23" hidden="false" customHeight="true" outlineLevel="0" collapsed="false">
      <c r="A4" s="150" t="s">
        <v>281</v>
      </c>
      <c r="B4" s="150" t="s">
        <v>282</v>
      </c>
      <c r="C4" s="151" t="s">
        <v>283</v>
      </c>
      <c r="D4" s="151" t="n">
        <f aca="false">'RECEPCIONISTA SEDE CG'!K138</f>
        <v>2881.24</v>
      </c>
    </row>
    <row r="5" customFormat="false" ht="23" hidden="false" customHeight="true" outlineLevel="0" collapsed="false">
      <c r="A5" s="150"/>
      <c r="B5" s="150" t="s">
        <v>284</v>
      </c>
      <c r="C5" s="151" t="s">
        <v>283</v>
      </c>
      <c r="D5" s="151" t="n">
        <f aca="false">'RECEPCIONISTA DOURADOS'!K138</f>
        <v>2845.73</v>
      </c>
    </row>
    <row r="6" customFormat="false" ht="23" hidden="false" customHeight="true" outlineLevel="0" collapsed="false">
      <c r="A6" s="150"/>
      <c r="B6" s="150" t="s">
        <v>285</v>
      </c>
      <c r="C6" s="151" t="s">
        <v>283</v>
      </c>
      <c r="D6" s="151" t="n">
        <f aca="false">'RECEPCIONISTA TRÊS LAGOAS'!K138</f>
        <v>2862.12</v>
      </c>
    </row>
    <row r="7" customFormat="false" ht="23" hidden="false" customHeight="true" outlineLevel="0" collapsed="false">
      <c r="A7" s="150"/>
      <c r="B7" s="150" t="s">
        <v>286</v>
      </c>
      <c r="C7" s="151" t="s">
        <v>283</v>
      </c>
      <c r="D7" s="151" t="n">
        <f aca="false">'RECEPCIONISTA CORUMBÁ'!K138</f>
        <v>2867.59</v>
      </c>
    </row>
    <row r="8" customFormat="false" ht="23" hidden="false" customHeight="true" outlineLevel="0" collapsed="false">
      <c r="A8" s="150"/>
      <c r="B8" s="150" t="s">
        <v>287</v>
      </c>
      <c r="C8" s="151" t="s">
        <v>283</v>
      </c>
      <c r="D8" s="151" t="n">
        <f aca="false">'RECEPCIONISTA PONTA PORÃ'!K138</f>
        <v>2870.32</v>
      </c>
    </row>
    <row r="9" customFormat="false" ht="23" hidden="false" customHeight="true" outlineLevel="0" collapsed="false">
      <c r="A9" s="150"/>
      <c r="B9" s="150" t="s">
        <v>288</v>
      </c>
      <c r="C9" s="151" t="s">
        <v>283</v>
      </c>
      <c r="D9" s="151" t="n">
        <f aca="false">'RECEPCIONISTA NAVIRAÍ'!K138</f>
        <v>2742.32</v>
      </c>
    </row>
    <row r="10" customFormat="false" ht="23" hidden="false" customHeight="true" outlineLevel="0" collapsed="false">
      <c r="A10" s="150" t="s">
        <v>289</v>
      </c>
      <c r="B10" s="150" t="s">
        <v>282</v>
      </c>
      <c r="C10" s="151" t="s">
        <v>283</v>
      </c>
      <c r="D10" s="151" t="n">
        <f aca="false">'AUXILIAR ADM. CAMPO GRANDE'!K138</f>
        <v>12275.72</v>
      </c>
    </row>
    <row r="11" customFormat="false" ht="23" hidden="false" customHeight="true" outlineLevel="0" collapsed="false">
      <c r="A11" s="150" t="s">
        <v>290</v>
      </c>
      <c r="B11" s="150" t="s">
        <v>282</v>
      </c>
      <c r="C11" s="151" t="s">
        <v>283</v>
      </c>
      <c r="D11" s="151" t="n">
        <f aca="false">'GARÇOM CAMPO GRANDE'!K138</f>
        <v>3055.35</v>
      </c>
    </row>
    <row r="12" customFormat="false" ht="23" hidden="false" customHeight="true" outlineLevel="0" collapsed="false">
      <c r="A12" s="150" t="s">
        <v>291</v>
      </c>
      <c r="B12" s="150" t="s">
        <v>282</v>
      </c>
      <c r="C12" s="151" t="s">
        <v>283</v>
      </c>
      <c r="D12" s="151" t="n">
        <f aca="false">'COPEIRA CAMPO GRANDE'!K138</f>
        <v>2973.56</v>
      </c>
    </row>
    <row r="13" customFormat="false" ht="23" hidden="false" customHeight="true" outlineLevel="0" collapsed="false">
      <c r="A13" s="150"/>
      <c r="B13" s="150" t="s">
        <v>284</v>
      </c>
      <c r="C13" s="151" t="s">
        <v>283</v>
      </c>
      <c r="D13" s="151" t="n">
        <f aca="false">'COPEIRA DOURADOS'!K138</f>
        <v>2938.05</v>
      </c>
    </row>
    <row r="14" customFormat="false" ht="23" hidden="false" customHeight="true" outlineLevel="0" collapsed="false">
      <c r="A14" s="150"/>
      <c r="B14" s="150" t="s">
        <v>285</v>
      </c>
      <c r="C14" s="151" t="s">
        <v>283</v>
      </c>
      <c r="D14" s="151" t="n">
        <f aca="false">'COPEIRA TRÊS LAGOAS'!K138</f>
        <v>2954.44</v>
      </c>
    </row>
    <row r="15" customFormat="false" ht="23" hidden="false" customHeight="true" outlineLevel="0" collapsed="false">
      <c r="A15" s="150"/>
      <c r="B15" s="150" t="s">
        <v>286</v>
      </c>
      <c r="C15" s="151" t="s">
        <v>283</v>
      </c>
      <c r="D15" s="151" t="n">
        <f aca="false">'COPEIRA CORUMBÁ'!K138</f>
        <v>2959.9</v>
      </c>
    </row>
    <row r="16" customFormat="false" ht="23" hidden="false" customHeight="true" outlineLevel="0" collapsed="false">
      <c r="A16" s="150"/>
      <c r="B16" s="150" t="s">
        <v>287</v>
      </c>
      <c r="C16" s="151" t="s">
        <v>283</v>
      </c>
      <c r="D16" s="151" t="n">
        <f aca="false">'COPEIRA PONTA PORÃ'!K138</f>
        <v>2962.64</v>
      </c>
    </row>
    <row r="17" customFormat="false" ht="23" hidden="false" customHeight="true" outlineLevel="0" collapsed="false">
      <c r="A17" s="150"/>
      <c r="B17" s="150" t="s">
        <v>288</v>
      </c>
      <c r="C17" s="151" t="s">
        <v>283</v>
      </c>
      <c r="D17" s="151" t="n">
        <f aca="false">'COPEIRA NAVIRAÍ'!K138</f>
        <v>2757.76</v>
      </c>
    </row>
    <row r="18" customFormat="false" ht="21.15" hidden="false" customHeight="true" outlineLevel="0" collapsed="false">
      <c r="A18" s="152" t="s">
        <v>292</v>
      </c>
      <c r="B18" s="152"/>
      <c r="C18" s="152"/>
      <c r="D18" s="153" t="n">
        <f aca="false">SUM(D4:D17)</f>
        <v>49946.74</v>
      </c>
    </row>
    <row r="19" customFormat="false" ht="33.5" hidden="false" customHeight="true" outlineLevel="0" collapsed="false">
      <c r="A19" s="154" t="s">
        <v>293</v>
      </c>
      <c r="B19" s="154"/>
      <c r="C19" s="154"/>
      <c r="D19" s="154"/>
    </row>
    <row r="20" customFormat="false" ht="17" hidden="false" customHeight="true" outlineLevel="0" collapsed="false">
      <c r="A20" s="155" t="s">
        <v>294</v>
      </c>
      <c r="B20" s="155"/>
      <c r="C20" s="155"/>
      <c r="D20" s="155" t="s">
        <v>161</v>
      </c>
    </row>
    <row r="21" customFormat="false" ht="51.15" hidden="false" customHeight="true" outlineLevel="0" collapsed="false">
      <c r="A21" s="156" t="s">
        <v>65</v>
      </c>
      <c r="B21" s="157" t="s">
        <v>295</v>
      </c>
      <c r="C21" s="157"/>
      <c r="D21" s="153" t="n">
        <f aca="false">D18*12</f>
        <v>599360.88</v>
      </c>
    </row>
  </sheetData>
  <mergeCells count="8">
    <mergeCell ref="A1:D1"/>
    <mergeCell ref="A2:D2"/>
    <mergeCell ref="A4:A9"/>
    <mergeCell ref="A12:A17"/>
    <mergeCell ref="A18:C18"/>
    <mergeCell ref="A19:D19"/>
    <mergeCell ref="A20:C20"/>
    <mergeCell ref="B21:C2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7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5" colorId="64" zoomScale="100" zoomScaleNormal="100" zoomScalePageLayoutView="100" workbookViewId="0">
      <selection pane="topLeft" activeCell="N54" activeCellId="0" sqref="N54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3.54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59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0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 t="str">
        <f aca="false">'ENTRADA DE DADOS'!E4</f>
        <v>2/2019</v>
      </c>
      <c r="E3" s="31"/>
      <c r="F3" s="31"/>
      <c r="G3" s="31"/>
      <c r="H3" s="31"/>
      <c r="I3" s="31"/>
      <c r="J3" s="31"/>
      <c r="K3" s="31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39" t="s">
        <v>69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28.2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34574.88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4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DADOS'!D24*2*22-(K26*0.06)</f>
        <v>111.88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353.56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353.56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944.96471228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90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72" t="n">
        <f aca="false">'ENTRADA DE DADOS'!D57</f>
        <v>0.0581</v>
      </c>
      <c r="K113" s="55" t="n">
        <f aca="false">J113*K131</f>
        <v>134.81657091837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72" t="n">
        <f aca="false">'ENTRADA DE DADOS'!E57</f>
        <v>0.072</v>
      </c>
      <c r="K114" s="55" t="n">
        <f aca="false">(K131+K113)*J114</f>
        <v>176.777242436977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18.7280883248321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86.4373307299944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DADOS'!D49</f>
        <v>0.05</v>
      </c>
      <c r="K118" s="98" t="n">
        <f aca="false">((K131+K113+K114)/(1-I116))*J118</f>
        <v>144.062217883324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560.821450293498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944.96471228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2320.42290737298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560.821450293498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2881.24435766648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52</v>
      </c>
      <c r="B137" s="89"/>
      <c r="C137" s="89"/>
      <c r="D137" s="102" t="n">
        <f aca="false">K133</f>
        <v>2881.24435766648</v>
      </c>
      <c r="E137" s="102"/>
      <c r="F137" s="103" t="n">
        <v>1</v>
      </c>
      <c r="G137" s="103"/>
      <c r="H137" s="102" t="n">
        <f aca="false">F137*D137</f>
        <v>2881.24435766648</v>
      </c>
      <c r="I137" s="102"/>
      <c r="J137" s="103" t="n">
        <v>1</v>
      </c>
      <c r="K137" s="102" t="n">
        <f aca="false">ROUND(J137*H137,2)</f>
        <v>2881.24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2881.24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34574.88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  <c r="M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K2"/>
    <mergeCell ref="A3:C3"/>
    <mergeCell ref="D3:K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7" colorId="64" zoomScale="100" zoomScaleNormal="100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201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34148.76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DADOS'!D25*2*22-(K26*0.06)</f>
        <v>83.28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324.96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324.96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916.36471228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90.2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DADOS'!D58</f>
        <v>0.0581</v>
      </c>
      <c r="K113" s="55" t="n">
        <f aca="false">J113*K131</f>
        <v>133.15491091837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DADOS'!E58</f>
        <v>0.072</v>
      </c>
      <c r="K114" s="55" t="n">
        <f aca="false">(K131+K113)*J114</f>
        <v>174.598402916977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18.4972582789865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85.3719612876299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DADOS'!D50</f>
        <v>0.05</v>
      </c>
      <c r="K118" s="98" t="n">
        <f aca="false">((K131+K113+K114)/(1-I116))*J118</f>
        <v>142.28660214605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553.909135548014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916.36471228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2291.82290737298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553.909135548014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2845.732042921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2845.732042921</v>
      </c>
      <c r="E137" s="102"/>
      <c r="F137" s="103" t="n">
        <v>1</v>
      </c>
      <c r="G137" s="103"/>
      <c r="H137" s="102" t="n">
        <f aca="false">F137*D137</f>
        <v>2845.732042921</v>
      </c>
      <c r="I137" s="102"/>
      <c r="J137" s="103" t="n">
        <v>1</v>
      </c>
      <c r="K137" s="102" t="n">
        <f aca="false">ROUND(J137*H137,2)</f>
        <v>2845.73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2845.73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34148.76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  <c r="M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8" colorId="64" zoomScale="100" zoomScaleNormal="100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0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1"/>
      <c r="K3" s="31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0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203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34345.44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DADOS'!D26*2*22-(K26*0.06)</f>
        <v>96.48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338.16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338.16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929.56471228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DADOS'!D59</f>
        <v>0.0581</v>
      </c>
      <c r="K113" s="55" t="n">
        <f aca="false">J113*K131</f>
        <v>133.92183091837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DADOS'!E59</f>
        <v>0.072</v>
      </c>
      <c r="K114" s="55" t="n">
        <f aca="false">(K131+K113)*J114</f>
        <v>175.604021156977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18.6037952232229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85.8636702610289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DADOS'!D51</f>
        <v>0.05</v>
      </c>
      <c r="K118" s="98" t="n">
        <f aca="false">((K131+K113+K114)/(1-I116))*J118</f>
        <v>143.106117101715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557.099434661314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929.56471228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2305.02290737298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557.099434661314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2862.1223420343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2862.1223420343</v>
      </c>
      <c r="E137" s="102"/>
      <c r="F137" s="103" t="n">
        <v>1</v>
      </c>
      <c r="G137" s="103"/>
      <c r="H137" s="102" t="n">
        <f aca="false">F137*D137</f>
        <v>2862.1223420343</v>
      </c>
      <c r="I137" s="102"/>
      <c r="J137" s="103" t="n">
        <v>1</v>
      </c>
      <c r="K137" s="102" t="n">
        <f aca="false">ROUND(J137*H137,2)</f>
        <v>2862.12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2862.12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34345.44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K2"/>
    <mergeCell ref="A3:C3"/>
    <mergeCell ref="D3:K3"/>
    <mergeCell ref="A4:C4"/>
    <mergeCell ref="D4:F4"/>
    <mergeCell ref="H4:K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6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1" colorId="64" zoomScale="100" zoomScaleNormal="100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204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34411.08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DADOS'!D27*2*22-(K26*0.06)</f>
        <v>100.88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342.56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342.56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933.96471228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DADOS'!D60</f>
        <v>0.0581</v>
      </c>
      <c r="K113" s="55" t="n">
        <f aca="false">J113*K131</f>
        <v>134.17747091837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DADOS'!E60</f>
        <v>0.072</v>
      </c>
      <c r="K114" s="55" t="n">
        <f aca="false">(K131+K113)*J114</f>
        <v>175.939227236977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18.6393075379684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86.0275732521619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DADOS'!D52</f>
        <v>0.05</v>
      </c>
      <c r="K118" s="98" t="n">
        <f aca="false">((K131+K113+K114)/(1-I116))*J118</f>
        <v>143.379288753603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558.162867699081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933.96471228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2309.42290737298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558.162867699081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2867.58577507206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2867.58577507206</v>
      </c>
      <c r="E137" s="102"/>
      <c r="F137" s="103" t="n">
        <v>1</v>
      </c>
      <c r="G137" s="103"/>
      <c r="H137" s="102" t="n">
        <f aca="false">F137*D137</f>
        <v>2867.58577507206</v>
      </c>
      <c r="I137" s="102"/>
      <c r="J137" s="103" t="n">
        <v>1</v>
      </c>
      <c r="K137" s="102" t="n">
        <f aca="false">ROUND(J137*H137,2)</f>
        <v>2867.59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2867.59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34411.08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205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34443.84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DADOS'!D28*2*22-(K26*0.06)</f>
        <v>103.08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344.76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344.76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936.16471228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DADOS'!D61</f>
        <v>0.0581</v>
      </c>
      <c r="K113" s="55" t="n">
        <f aca="false">J113*K131</f>
        <v>134.30529091837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DADOS'!E61</f>
        <v>0.072</v>
      </c>
      <c r="K114" s="55" t="n">
        <f aca="false">(K131+K113)*J114</f>
        <v>176.106830276977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18.6570636953412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86.1095247477284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DADOS'!D53</f>
        <v>0.05</v>
      </c>
      <c r="K118" s="98" t="n">
        <f aca="false">((K131+K113+K114)/(1-I116))*J118</f>
        <v>143.515874579547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558.694584217965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936.16471228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2311.62290737298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558.694584217965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2870.31749159095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2870.31749159095</v>
      </c>
      <c r="E137" s="102"/>
      <c r="F137" s="103" t="n">
        <v>1</v>
      </c>
      <c r="G137" s="103"/>
      <c r="H137" s="102" t="n">
        <f aca="false">F137*D137</f>
        <v>2870.31749159095</v>
      </c>
      <c r="I137" s="102"/>
      <c r="J137" s="103" t="n">
        <v>1</v>
      </c>
      <c r="K137" s="102" t="n">
        <f aca="false">ROUND(J137*H137,2)</f>
        <v>2870.32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2870.32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34443.84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  <c r="M140" s="0"/>
    </row>
    <row r="141" customFormat="false" ht="15" hidden="false" customHeight="false" outlineLevel="0" collapsed="false">
      <c r="A141" s="0"/>
      <c r="B141" s="0"/>
      <c r="C141" s="0"/>
      <c r="K141" s="0"/>
      <c r="L141" s="0"/>
      <c r="M141" s="0"/>
    </row>
    <row r="142" customFormat="false" ht="15" hidden="false" customHeight="false" outlineLevel="0" collapsed="false">
      <c r="A142" s="110" t="s">
        <v>199</v>
      </c>
      <c r="B142" s="110"/>
      <c r="C142" s="111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5" colorId="64" zoomScale="100" zoomScaleNormal="100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4.59"/>
    <col collapsed="false" customWidth="true" hidden="false" outlineLevel="0" max="11" min="11" style="27" width="22.41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206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52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32907.84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Recepcionista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83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DADOS'!D17</f>
        <v>105.35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1137.35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94.741255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31.61833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46.50032728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172.85991228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12.8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44" hidden="false" customHeight="tru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227.47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28.43375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34.1205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17.06025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11.3735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6.8241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2.2747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90.988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418.5448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DADOS'!D29*2*22-(K26*0.06)*0</f>
        <v>0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241.68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172.85991228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418.5448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241.68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833.08471228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19.10748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1.5285984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0.796145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4.435665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1.63232472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0.20439274631568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27.7046058663157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94.741255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25.24917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0.90988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0.45494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0.568675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44.86800256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166.79192256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166.79192256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166.79192256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DADOS'!D62</f>
        <v>0.0581</v>
      </c>
      <c r="K113" s="55" t="n">
        <f aca="false">J113*K131</f>
        <v>128.31634291837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DADOS'!E62</f>
        <v>0.072</v>
      </c>
      <c r="K114" s="55" t="n">
        <f aca="false">(K131+K113)*J114</f>
        <v>168.253866020977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17.8251070126219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82.2697246736397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DADOS'!D54</f>
        <v>0.05</v>
      </c>
      <c r="K118" s="98" t="n">
        <f aca="false">((K131+K113+K114)/(1-I116))*J118</f>
        <v>137.1162077894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533.781248415009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1137.35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833.08471228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27.7046058663157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166.79192256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2208.54290737298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533.781248415009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2742.32415578799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2742.32415578799</v>
      </c>
      <c r="E137" s="102"/>
      <c r="F137" s="103" t="n">
        <v>1</v>
      </c>
      <c r="G137" s="103"/>
      <c r="H137" s="102" t="n">
        <f aca="false">F137*D137</f>
        <v>2742.32415578799</v>
      </c>
      <c r="I137" s="102"/>
      <c r="J137" s="103" t="n">
        <v>1</v>
      </c>
      <c r="K137" s="102" t="n">
        <f aca="false">ROUND(J137*H137,2)</f>
        <v>2742.32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2742.32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32907.84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  <c r="K141" s="0"/>
      <c r="L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1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8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32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2.26"/>
    <col collapsed="false" customWidth="true" hidden="false" outlineLevel="0" max="11" min="11" style="27" width="24.35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207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208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109" t="n">
        <f aca="false">K139</f>
        <v>147308.64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Auxiliar Administrativo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209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DADOS'!D18</f>
        <v>158.12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1190.12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99.136996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33.085336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48.657818176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180.880150176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238.024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29.753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35.7036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17.8518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11.9012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7.14072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2.38024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95.2096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437.96416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DADOS'!D24*2*22-(K26*0.06)*0</f>
        <v>173.8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415.48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180.880150176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437.96416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415.48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1034.324310176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19.994016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1.59952128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0.833084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4.641468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1.708060224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0.213876023427456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28.9900255274275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99.136996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26.420664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0.952096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0.476048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0.59506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46.949757952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174.530621952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174.530621952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174.530621952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UNIFORMES!G9</f>
        <v>43.6116666666667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43.6116666666667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DADOS'!D63</f>
        <v>0.0581</v>
      </c>
      <c r="K113" s="55" t="n">
        <f aca="false">J113*K131</f>
        <v>143.598601873114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DADOS'!E63</f>
        <v>0.072</v>
      </c>
      <c r="K114" s="55" t="n">
        <f aca="false">(K131+K113)*J114</f>
        <v>188.292616286055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19.94804704557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92.0679094410924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DADOS'!D49</f>
        <v>0.05</v>
      </c>
      <c r="K118" s="98" t="n">
        <f aca="false">((K131+K113+K114)/(1-I116))*J118</f>
        <v>153.446515735154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597.353690380985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1190.12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1034.324310176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28.9900255274275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174.530621952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43.6116666666667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2471.57662432209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597.353690380985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3068.93031470308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3068.93031470308</v>
      </c>
      <c r="E137" s="102"/>
      <c r="F137" s="103" t="n">
        <v>1</v>
      </c>
      <c r="G137" s="103"/>
      <c r="H137" s="102" t="n">
        <f aca="false">F137*D137</f>
        <v>3068.93031470308</v>
      </c>
      <c r="I137" s="102"/>
      <c r="J137" s="103" t="n">
        <v>4</v>
      </c>
      <c r="K137" s="102" t="n">
        <f aca="false">ROUND(J137*H137,2)</f>
        <v>12275.72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12275.72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147308.64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  <c r="K141" s="0"/>
      <c r="L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false" showOutlineSymbols="true" defaultGridColor="true" view="normal" topLeftCell="A25" colorId="64" zoomScale="79" zoomScaleNormal="79" zoomScalePageLayoutView="100" workbookViewId="0">
      <selection pane="topLeft" activeCell="J48" activeCellId="0" sqref="J48"/>
    </sheetView>
  </sheetViews>
  <sheetFormatPr defaultRowHeight="12.75" zeroHeight="false" outlineLevelRow="0" outlineLevelCol="0"/>
  <cols>
    <col collapsed="false" customWidth="true" hidden="false" outlineLevel="0" max="1" min="1" style="27" width="12.42"/>
    <col collapsed="false" customWidth="true" hidden="false" outlineLevel="0" max="2" min="2" style="27" width="13.29"/>
    <col collapsed="false" customWidth="true" hidden="false" outlineLevel="0" max="3" min="3" style="27" width="8.14"/>
    <col collapsed="false" customWidth="true" hidden="false" outlineLevel="0" max="4" min="4" style="27" width="9.44"/>
    <col collapsed="false" customWidth="true" hidden="false" outlineLevel="0" max="5" min="5" style="27" width="9.03"/>
    <col collapsed="false" customWidth="true" hidden="false" outlineLevel="0" max="6" min="6" style="27" width="12.42"/>
    <col collapsed="false" customWidth="true" hidden="false" outlineLevel="0" max="7" min="7" style="27" width="9.03"/>
    <col collapsed="false" customWidth="true" hidden="false" outlineLevel="0" max="8" min="8" style="27" width="12.42"/>
    <col collapsed="false" customWidth="true" hidden="false" outlineLevel="0" max="9" min="9" style="27" width="9.72"/>
    <col collapsed="false" customWidth="true" hidden="false" outlineLevel="0" max="10" min="10" style="27" width="13.24"/>
    <col collapsed="false" customWidth="true" hidden="false" outlineLevel="0" max="11" min="11" style="27" width="24.53"/>
    <col collapsed="false" customWidth="true" hidden="false" outlineLevel="0" max="12" min="12" style="27" width="12.42"/>
    <col collapsed="false" customWidth="true" hidden="false" outlineLevel="0" max="13" min="13" style="27" width="7.8"/>
    <col collapsed="false" customWidth="true" hidden="false" outlineLevel="0" max="14" min="14" style="27" width="16.47"/>
    <col collapsed="false" customWidth="true" hidden="false" outlineLevel="0" max="256" min="15" style="27" width="12.42"/>
    <col collapsed="false" customWidth="true" hidden="false" outlineLevel="0" max="1025" min="257" style="0" width="12.42"/>
  </cols>
  <sheetData>
    <row r="1" customFormat="false" ht="21.75" hidden="false" customHeight="true" outlineLevel="0" collapsed="false">
      <c r="A1" s="28" t="s">
        <v>200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</row>
    <row r="2" customFormat="false" ht="21.75" hidden="false" customHeight="true" outlineLevel="0" collapsed="false">
      <c r="A2" s="29" t="s">
        <v>60</v>
      </c>
      <c r="B2" s="29"/>
      <c r="C2" s="29"/>
      <c r="D2" s="30"/>
      <c r="E2" s="30"/>
      <c r="F2" s="30"/>
      <c r="G2" s="30"/>
      <c r="H2" s="30"/>
      <c r="I2" s="30"/>
      <c r="J2" s="33"/>
      <c r="K2" s="3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/>
      <c r="AQ2" s="0"/>
      <c r="AR2" s="0"/>
      <c r="AS2" s="0"/>
      <c r="AT2" s="0"/>
      <c r="AU2" s="0"/>
      <c r="AV2" s="0"/>
      <c r="AW2" s="0"/>
      <c r="AX2" s="0"/>
      <c r="AY2" s="0"/>
      <c r="AZ2" s="0"/>
      <c r="BA2" s="0"/>
      <c r="BB2" s="0"/>
      <c r="BC2" s="0"/>
      <c r="BD2" s="0"/>
      <c r="BE2" s="0"/>
      <c r="BF2" s="0"/>
      <c r="BG2" s="0"/>
      <c r="BH2" s="0"/>
      <c r="BI2" s="0"/>
      <c r="BJ2" s="0"/>
      <c r="BK2" s="0"/>
      <c r="BL2" s="0"/>
      <c r="BM2" s="0"/>
      <c r="BN2" s="0"/>
      <c r="BO2" s="0"/>
      <c r="BP2" s="0"/>
      <c r="BQ2" s="0"/>
      <c r="BR2" s="0"/>
      <c r="BS2" s="0"/>
      <c r="BT2" s="0"/>
      <c r="BU2" s="0"/>
      <c r="BV2" s="0"/>
      <c r="BW2" s="0"/>
      <c r="BX2" s="0"/>
      <c r="BY2" s="0"/>
      <c r="BZ2" s="0"/>
      <c r="CA2" s="0"/>
      <c r="CB2" s="0"/>
      <c r="CC2" s="0"/>
      <c r="CD2" s="0"/>
      <c r="CE2" s="0"/>
      <c r="CF2" s="0"/>
      <c r="CG2" s="0"/>
      <c r="CH2" s="0"/>
      <c r="CI2" s="0"/>
      <c r="CJ2" s="0"/>
      <c r="CK2" s="0"/>
      <c r="CL2" s="0"/>
      <c r="CM2" s="0"/>
      <c r="CN2" s="0"/>
      <c r="CO2" s="0"/>
      <c r="CP2" s="0"/>
      <c r="CQ2" s="0"/>
      <c r="CR2" s="0"/>
      <c r="CS2" s="0"/>
      <c r="CT2" s="0"/>
      <c r="CU2" s="0"/>
      <c r="CV2" s="0"/>
      <c r="CW2" s="0"/>
      <c r="CX2" s="0"/>
      <c r="CY2" s="0"/>
      <c r="CZ2" s="0"/>
      <c r="DA2" s="0"/>
      <c r="DB2" s="0"/>
      <c r="DC2" s="0"/>
      <c r="DD2" s="0"/>
      <c r="DE2" s="0"/>
      <c r="DF2" s="0"/>
      <c r="DG2" s="0"/>
      <c r="DH2" s="0"/>
      <c r="DI2" s="0"/>
      <c r="DJ2" s="0"/>
      <c r="DK2" s="0"/>
      <c r="DL2" s="0"/>
      <c r="DM2" s="0"/>
      <c r="DN2" s="0"/>
      <c r="DO2" s="0"/>
      <c r="DP2" s="0"/>
      <c r="DQ2" s="0"/>
      <c r="DR2" s="0"/>
      <c r="DS2" s="0"/>
      <c r="DT2" s="0"/>
      <c r="DU2" s="0"/>
      <c r="DV2" s="0"/>
      <c r="DW2" s="0"/>
      <c r="DX2" s="0"/>
      <c r="DY2" s="0"/>
      <c r="DZ2" s="0"/>
      <c r="EA2" s="0"/>
      <c r="EB2" s="0"/>
      <c r="EC2" s="0"/>
      <c r="ED2" s="0"/>
      <c r="EE2" s="0"/>
      <c r="EF2" s="0"/>
      <c r="EG2" s="0"/>
      <c r="EH2" s="0"/>
      <c r="EI2" s="0"/>
      <c r="EJ2" s="0"/>
      <c r="EK2" s="0"/>
      <c r="EL2" s="0"/>
      <c r="EM2" s="0"/>
      <c r="EN2" s="0"/>
      <c r="EO2" s="0"/>
      <c r="EP2" s="0"/>
      <c r="EQ2" s="0"/>
      <c r="ER2" s="0"/>
      <c r="ES2" s="0"/>
      <c r="ET2" s="0"/>
      <c r="EU2" s="0"/>
      <c r="EV2" s="0"/>
      <c r="EW2" s="0"/>
      <c r="EX2" s="0"/>
      <c r="EY2" s="0"/>
      <c r="EZ2" s="0"/>
      <c r="FA2" s="0"/>
      <c r="FB2" s="0"/>
      <c r="FC2" s="0"/>
      <c r="FD2" s="0"/>
      <c r="FE2" s="0"/>
      <c r="FF2" s="0"/>
      <c r="FG2" s="0"/>
      <c r="FH2" s="0"/>
      <c r="FI2" s="0"/>
      <c r="FJ2" s="0"/>
      <c r="FK2" s="0"/>
      <c r="FL2" s="0"/>
      <c r="FM2" s="0"/>
      <c r="FN2" s="0"/>
      <c r="FO2" s="0"/>
      <c r="FP2" s="0"/>
      <c r="FQ2" s="0"/>
      <c r="FR2" s="0"/>
      <c r="FS2" s="0"/>
      <c r="FT2" s="0"/>
      <c r="FU2" s="0"/>
      <c r="FV2" s="0"/>
      <c r="FW2" s="0"/>
      <c r="FX2" s="0"/>
      <c r="FY2" s="0"/>
      <c r="FZ2" s="0"/>
      <c r="GA2" s="0"/>
      <c r="GB2" s="0"/>
      <c r="GC2" s="0"/>
      <c r="GD2" s="0"/>
      <c r="GE2" s="0"/>
      <c r="GF2" s="0"/>
      <c r="GG2" s="0"/>
      <c r="GH2" s="0"/>
      <c r="GI2" s="0"/>
      <c r="GJ2" s="0"/>
      <c r="GK2" s="0"/>
      <c r="GL2" s="0"/>
      <c r="GM2" s="0"/>
      <c r="GN2" s="0"/>
      <c r="GO2" s="0"/>
      <c r="GP2" s="0"/>
      <c r="GQ2" s="0"/>
      <c r="GR2" s="0"/>
      <c r="GS2" s="0"/>
      <c r="GT2" s="0"/>
      <c r="GU2" s="0"/>
      <c r="GV2" s="0"/>
      <c r="GW2" s="0"/>
      <c r="GX2" s="0"/>
      <c r="GY2" s="0"/>
      <c r="GZ2" s="0"/>
      <c r="HA2" s="0"/>
      <c r="HB2" s="0"/>
      <c r="HC2" s="0"/>
      <c r="HD2" s="0"/>
      <c r="HE2" s="0"/>
      <c r="HF2" s="0"/>
      <c r="HG2" s="0"/>
      <c r="HH2" s="0"/>
      <c r="HI2" s="0"/>
      <c r="HJ2" s="0"/>
      <c r="HK2" s="0"/>
      <c r="HL2" s="0"/>
      <c r="HM2" s="0"/>
      <c r="HN2" s="0"/>
      <c r="HO2" s="0"/>
      <c r="HP2" s="0"/>
      <c r="HQ2" s="0"/>
      <c r="HR2" s="0"/>
      <c r="HS2" s="0"/>
      <c r="HT2" s="0"/>
      <c r="HU2" s="0"/>
      <c r="HV2" s="0"/>
      <c r="HW2" s="0"/>
      <c r="HX2" s="0"/>
      <c r="HY2" s="0"/>
      <c r="HZ2" s="0"/>
      <c r="IA2" s="0"/>
      <c r="IB2" s="0"/>
      <c r="IC2" s="0"/>
      <c r="ID2" s="0"/>
      <c r="IE2" s="0"/>
      <c r="IF2" s="0"/>
      <c r="IG2" s="0"/>
      <c r="IH2" s="0"/>
      <c r="II2" s="0"/>
      <c r="IJ2" s="0"/>
      <c r="IK2" s="0"/>
      <c r="IL2" s="0"/>
      <c r="IM2" s="0"/>
      <c r="IN2" s="0"/>
      <c r="IO2" s="0"/>
      <c r="IP2" s="0"/>
      <c r="IQ2" s="0"/>
      <c r="IR2" s="0"/>
      <c r="IS2" s="0"/>
      <c r="IT2" s="0"/>
      <c r="IU2" s="0"/>
      <c r="IV2" s="0"/>
    </row>
    <row r="3" customFormat="false" ht="21.75" hidden="false" customHeight="true" outlineLevel="0" collapsed="false">
      <c r="A3" s="29" t="s">
        <v>61</v>
      </c>
      <c r="B3" s="29"/>
      <c r="C3" s="29"/>
      <c r="D3" s="31"/>
      <c r="E3" s="31"/>
      <c r="F3" s="31"/>
      <c r="G3" s="31"/>
      <c r="H3" s="31"/>
      <c r="I3" s="31"/>
      <c r="J3" s="33"/>
      <c r="K3" s="30"/>
      <c r="L3" s="0"/>
      <c r="M3" s="0"/>
      <c r="N3" s="0"/>
      <c r="O3" s="0"/>
      <c r="P3" s="0"/>
      <c r="Q3" s="0"/>
      <c r="R3" s="0"/>
      <c r="S3" s="0"/>
      <c r="T3" s="0"/>
      <c r="U3" s="0"/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/>
      <c r="AQ3" s="0"/>
      <c r="AR3" s="0"/>
      <c r="AS3" s="0"/>
      <c r="AT3" s="0"/>
      <c r="AU3" s="0"/>
      <c r="AV3" s="0"/>
      <c r="AW3" s="0"/>
      <c r="AX3" s="0"/>
      <c r="AY3" s="0"/>
      <c r="AZ3" s="0"/>
      <c r="BA3" s="0"/>
      <c r="BB3" s="0"/>
      <c r="BC3" s="0"/>
      <c r="BD3" s="0"/>
      <c r="BE3" s="0"/>
      <c r="BF3" s="0"/>
      <c r="BG3" s="0"/>
      <c r="BH3" s="0"/>
      <c r="BI3" s="0"/>
      <c r="BJ3" s="0"/>
      <c r="BK3" s="0"/>
      <c r="BL3" s="0"/>
      <c r="BM3" s="0"/>
      <c r="BN3" s="0"/>
      <c r="BO3" s="0"/>
      <c r="BP3" s="0"/>
      <c r="BQ3" s="0"/>
      <c r="BR3" s="0"/>
      <c r="BS3" s="0"/>
      <c r="BT3" s="0"/>
      <c r="BU3" s="0"/>
      <c r="BV3" s="0"/>
      <c r="BW3" s="0"/>
      <c r="BX3" s="0"/>
      <c r="BY3" s="0"/>
      <c r="BZ3" s="0"/>
      <c r="CA3" s="0"/>
      <c r="CB3" s="0"/>
      <c r="CC3" s="0"/>
      <c r="CD3" s="0"/>
      <c r="CE3" s="0"/>
      <c r="CF3" s="0"/>
      <c r="CG3" s="0"/>
      <c r="CH3" s="0"/>
      <c r="CI3" s="0"/>
      <c r="CJ3" s="0"/>
      <c r="CK3" s="0"/>
      <c r="CL3" s="0"/>
      <c r="CM3" s="0"/>
      <c r="CN3" s="0"/>
      <c r="CO3" s="0"/>
      <c r="CP3" s="0"/>
      <c r="CQ3" s="0"/>
      <c r="CR3" s="0"/>
      <c r="CS3" s="0"/>
      <c r="CT3" s="0"/>
      <c r="CU3" s="0"/>
      <c r="CV3" s="0"/>
      <c r="CW3" s="0"/>
      <c r="CX3" s="0"/>
      <c r="CY3" s="0"/>
      <c r="CZ3" s="0"/>
      <c r="DA3" s="0"/>
      <c r="DB3" s="0"/>
      <c r="DC3" s="0"/>
      <c r="DD3" s="0"/>
      <c r="DE3" s="0"/>
      <c r="DF3" s="0"/>
      <c r="DG3" s="0"/>
      <c r="DH3" s="0"/>
      <c r="DI3" s="0"/>
      <c r="DJ3" s="0"/>
      <c r="DK3" s="0"/>
      <c r="DL3" s="0"/>
      <c r="DM3" s="0"/>
      <c r="DN3" s="0"/>
      <c r="DO3" s="0"/>
      <c r="DP3" s="0"/>
      <c r="DQ3" s="0"/>
      <c r="DR3" s="0"/>
      <c r="DS3" s="0"/>
      <c r="DT3" s="0"/>
      <c r="DU3" s="0"/>
      <c r="DV3" s="0"/>
      <c r="DW3" s="0"/>
      <c r="DX3" s="0"/>
      <c r="DY3" s="0"/>
      <c r="DZ3" s="0"/>
      <c r="EA3" s="0"/>
      <c r="EB3" s="0"/>
      <c r="EC3" s="0"/>
      <c r="ED3" s="0"/>
      <c r="EE3" s="0"/>
      <c r="EF3" s="0"/>
      <c r="EG3" s="0"/>
      <c r="EH3" s="0"/>
      <c r="EI3" s="0"/>
      <c r="EJ3" s="0"/>
      <c r="EK3" s="0"/>
      <c r="EL3" s="0"/>
      <c r="EM3" s="0"/>
      <c r="EN3" s="0"/>
      <c r="EO3" s="0"/>
      <c r="EP3" s="0"/>
      <c r="EQ3" s="0"/>
      <c r="ER3" s="0"/>
      <c r="ES3" s="0"/>
      <c r="ET3" s="0"/>
      <c r="EU3" s="0"/>
      <c r="EV3" s="0"/>
      <c r="EW3" s="0"/>
      <c r="EX3" s="0"/>
      <c r="EY3" s="0"/>
      <c r="EZ3" s="0"/>
      <c r="FA3" s="0"/>
      <c r="FB3" s="0"/>
      <c r="FC3" s="0"/>
      <c r="FD3" s="0"/>
      <c r="FE3" s="0"/>
      <c r="FF3" s="0"/>
      <c r="FG3" s="0"/>
      <c r="FH3" s="0"/>
      <c r="FI3" s="0"/>
      <c r="FJ3" s="0"/>
      <c r="FK3" s="0"/>
      <c r="FL3" s="0"/>
      <c r="FM3" s="0"/>
      <c r="FN3" s="0"/>
      <c r="FO3" s="0"/>
      <c r="FP3" s="0"/>
      <c r="FQ3" s="0"/>
      <c r="FR3" s="0"/>
      <c r="FS3" s="0"/>
      <c r="FT3" s="0"/>
      <c r="FU3" s="0"/>
      <c r="FV3" s="0"/>
      <c r="FW3" s="0"/>
      <c r="FX3" s="0"/>
      <c r="FY3" s="0"/>
      <c r="FZ3" s="0"/>
      <c r="GA3" s="0"/>
      <c r="GB3" s="0"/>
      <c r="GC3" s="0"/>
      <c r="GD3" s="0"/>
      <c r="GE3" s="0"/>
      <c r="GF3" s="0"/>
      <c r="GG3" s="0"/>
      <c r="GH3" s="0"/>
      <c r="GI3" s="0"/>
      <c r="GJ3" s="0"/>
      <c r="GK3" s="0"/>
      <c r="GL3" s="0"/>
      <c r="GM3" s="0"/>
      <c r="GN3" s="0"/>
      <c r="GO3" s="0"/>
      <c r="GP3" s="0"/>
      <c r="GQ3" s="0"/>
      <c r="GR3" s="0"/>
      <c r="GS3" s="0"/>
      <c r="GT3" s="0"/>
      <c r="GU3" s="0"/>
      <c r="GV3" s="0"/>
      <c r="GW3" s="0"/>
      <c r="GX3" s="0"/>
      <c r="GY3" s="0"/>
      <c r="GZ3" s="0"/>
      <c r="HA3" s="0"/>
      <c r="HB3" s="0"/>
      <c r="HC3" s="0"/>
      <c r="HD3" s="0"/>
      <c r="HE3" s="0"/>
      <c r="HF3" s="0"/>
      <c r="HG3" s="0"/>
      <c r="HH3" s="0"/>
      <c r="HI3" s="0"/>
      <c r="HJ3" s="0"/>
      <c r="HK3" s="0"/>
      <c r="HL3" s="0"/>
      <c r="HM3" s="0"/>
      <c r="HN3" s="0"/>
      <c r="HO3" s="0"/>
      <c r="HP3" s="0"/>
      <c r="HQ3" s="0"/>
      <c r="HR3" s="0"/>
      <c r="HS3" s="0"/>
      <c r="HT3" s="0"/>
      <c r="HU3" s="0"/>
      <c r="HV3" s="0"/>
      <c r="HW3" s="0"/>
      <c r="HX3" s="0"/>
      <c r="HY3" s="0"/>
      <c r="HZ3" s="0"/>
      <c r="IA3" s="0"/>
      <c r="IB3" s="0"/>
      <c r="IC3" s="0"/>
      <c r="ID3" s="0"/>
      <c r="IE3" s="0"/>
      <c r="IF3" s="0"/>
      <c r="IG3" s="0"/>
      <c r="IH3" s="0"/>
      <c r="II3" s="0"/>
      <c r="IJ3" s="0"/>
      <c r="IK3" s="0"/>
      <c r="IL3" s="0"/>
      <c r="IM3" s="0"/>
      <c r="IN3" s="0"/>
      <c r="IO3" s="0"/>
      <c r="IP3" s="0"/>
      <c r="IQ3" s="0"/>
      <c r="IR3" s="0"/>
      <c r="IS3" s="0"/>
      <c r="IT3" s="0"/>
      <c r="IU3" s="0"/>
      <c r="IV3" s="0"/>
    </row>
    <row r="4" customFormat="false" ht="21.75" hidden="false" customHeight="true" outlineLevel="0" collapsed="false">
      <c r="A4" s="29" t="s">
        <v>62</v>
      </c>
      <c r="B4" s="29"/>
      <c r="C4" s="29"/>
      <c r="D4" s="32"/>
      <c r="E4" s="32"/>
      <c r="F4" s="32"/>
      <c r="G4" s="29" t="s">
        <v>63</v>
      </c>
      <c r="H4" s="30"/>
      <c r="I4" s="30"/>
      <c r="J4" s="33"/>
      <c r="K4" s="3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</row>
    <row r="5" customFormat="false" ht="21.75" hidden="false" customHeight="true" outlineLevel="0" collapsed="false">
      <c r="A5" s="28" t="s">
        <v>64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</row>
    <row r="6" customFormat="false" ht="21.75" hidden="false" customHeight="true" outlineLevel="0" collapsed="false">
      <c r="A6" s="34" t="s">
        <v>65</v>
      </c>
      <c r="B6" s="35" t="s">
        <v>66</v>
      </c>
      <c r="C6" s="35"/>
      <c r="D6" s="35"/>
      <c r="E6" s="35"/>
      <c r="F6" s="36"/>
      <c r="G6" s="36"/>
      <c r="H6" s="36"/>
      <c r="I6" s="36"/>
      <c r="J6" s="36"/>
      <c r="K6" s="36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</row>
    <row r="7" customFormat="false" ht="21.75" hidden="false" customHeight="true" outlineLevel="0" collapsed="false">
      <c r="A7" s="37" t="s">
        <v>67</v>
      </c>
      <c r="B7" s="38" t="s">
        <v>68</v>
      </c>
      <c r="C7" s="38"/>
      <c r="D7" s="38"/>
      <c r="E7" s="38"/>
      <c r="F7" s="38"/>
      <c r="G7" s="38"/>
      <c r="H7" s="38"/>
      <c r="I7" s="38"/>
      <c r="J7" s="38"/>
      <c r="K7" s="107" t="s">
        <v>207</v>
      </c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</row>
    <row r="8" customFormat="false" ht="21.75" hidden="false" customHeight="true" outlineLevel="0" collapsed="false">
      <c r="A8" s="34" t="s">
        <v>70</v>
      </c>
      <c r="B8" s="40" t="s">
        <v>71</v>
      </c>
      <c r="C8" s="40"/>
      <c r="D8" s="40"/>
      <c r="E8" s="40"/>
      <c r="F8" s="40"/>
      <c r="G8" s="40"/>
      <c r="H8" s="40"/>
      <c r="I8" s="40"/>
      <c r="J8" s="40"/>
      <c r="K8" s="41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</row>
    <row r="9" customFormat="false" ht="21.75" hidden="false" customHeight="true" outlineLevel="0" collapsed="false">
      <c r="A9" s="34" t="s">
        <v>72</v>
      </c>
      <c r="B9" s="40" t="s">
        <v>73</v>
      </c>
      <c r="C9" s="40"/>
      <c r="D9" s="40"/>
      <c r="E9" s="40"/>
      <c r="F9" s="40"/>
      <c r="G9" s="40"/>
      <c r="H9" s="40"/>
      <c r="I9" s="40"/>
      <c r="J9" s="40"/>
      <c r="K9" s="41" t="n">
        <f aca="false">'ENTRADA DE DADOS'!E9</f>
        <v>12</v>
      </c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</row>
    <row r="10" customFormat="false" ht="21.75" hidden="false" customHeight="true" outlineLevel="0" collapsed="false">
      <c r="A10" s="28" t="s">
        <v>74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/>
      <c r="AQ10" s="0"/>
      <c r="AR10" s="0"/>
      <c r="AS10" s="0"/>
      <c r="AT10" s="0"/>
      <c r="AU10" s="0"/>
      <c r="AV10" s="0"/>
      <c r="AW10" s="0"/>
      <c r="AX10" s="0"/>
      <c r="AY10" s="0"/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0"/>
      <c r="BT10" s="0"/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0"/>
      <c r="CI10" s="0"/>
      <c r="CJ10" s="0"/>
      <c r="CK10" s="0"/>
      <c r="CL10" s="0"/>
      <c r="CM10" s="0"/>
      <c r="CN10" s="0"/>
      <c r="CO10" s="0"/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0"/>
      <c r="DA10" s="0"/>
      <c r="DB10" s="0"/>
      <c r="DC10" s="0"/>
      <c r="DD10" s="0"/>
      <c r="DE10" s="0"/>
      <c r="DF10" s="0"/>
      <c r="DG10" s="0"/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0"/>
      <c r="ED10" s="0"/>
      <c r="EE10" s="0"/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0"/>
      <c r="EV10" s="0"/>
      <c r="EW10" s="0"/>
      <c r="EX10" s="0"/>
      <c r="EY10" s="0"/>
      <c r="EZ10" s="0"/>
      <c r="FA10" s="0"/>
      <c r="FB10" s="0"/>
      <c r="FC10" s="0"/>
      <c r="FD10" s="0"/>
      <c r="FE10" s="0"/>
      <c r="FF10" s="0"/>
      <c r="FG10" s="0"/>
      <c r="FH10" s="0"/>
      <c r="FI10" s="0"/>
      <c r="FJ10" s="0"/>
      <c r="FK10" s="0"/>
      <c r="FL10" s="0"/>
      <c r="FM10" s="0"/>
      <c r="FN10" s="0"/>
      <c r="FO10" s="0"/>
      <c r="FP10" s="0"/>
      <c r="FQ10" s="0"/>
      <c r="FR10" s="0"/>
      <c r="FS10" s="0"/>
      <c r="FT10" s="0"/>
      <c r="FU10" s="0"/>
      <c r="FV10" s="0"/>
      <c r="FW10" s="0"/>
      <c r="FX10" s="0"/>
      <c r="FY10" s="0"/>
      <c r="FZ10" s="0"/>
      <c r="GA10" s="0"/>
      <c r="GB10" s="0"/>
      <c r="GC10" s="0"/>
      <c r="GD10" s="0"/>
      <c r="GE10" s="0"/>
      <c r="GF10" s="0"/>
      <c r="GG10" s="0"/>
      <c r="GH10" s="0"/>
      <c r="GI10" s="0"/>
      <c r="GJ10" s="0"/>
      <c r="GK10" s="0"/>
      <c r="GL10" s="0"/>
      <c r="GM10" s="0"/>
      <c r="GN10" s="0"/>
      <c r="GO10" s="0"/>
      <c r="GP10" s="0"/>
      <c r="GQ10" s="0"/>
      <c r="GR10" s="0"/>
      <c r="GS10" s="0"/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0"/>
      <c r="HM10" s="0"/>
      <c r="HN10" s="0"/>
      <c r="HO10" s="0"/>
      <c r="HP10" s="0"/>
      <c r="HQ10" s="0"/>
      <c r="HR10" s="0"/>
      <c r="HS10" s="0"/>
      <c r="HT10" s="0"/>
      <c r="HU10" s="0"/>
      <c r="HV10" s="0"/>
      <c r="HW10" s="0"/>
      <c r="HX10" s="0"/>
      <c r="HY10" s="0"/>
      <c r="HZ10" s="0"/>
      <c r="IA10" s="0"/>
      <c r="IB10" s="0"/>
      <c r="IC10" s="0"/>
      <c r="ID10" s="0"/>
      <c r="IE10" s="0"/>
      <c r="IF10" s="0"/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0"/>
      <c r="IR10" s="0"/>
      <c r="IS10" s="0"/>
      <c r="IT10" s="0"/>
      <c r="IU10" s="0"/>
      <c r="IV10" s="0"/>
    </row>
    <row r="11" customFormat="false" ht="30" hidden="false" customHeight="false" outlineLevel="0" collapsed="false">
      <c r="A11" s="28" t="s">
        <v>75</v>
      </c>
      <c r="B11" s="28"/>
      <c r="C11" s="42" t="s">
        <v>76</v>
      </c>
      <c r="D11" s="42"/>
      <c r="E11" s="42"/>
      <c r="F11" s="42"/>
      <c r="G11" s="42"/>
      <c r="H11" s="42"/>
      <c r="I11" s="42"/>
      <c r="J11" s="42"/>
      <c r="K11" s="43" t="s">
        <v>77</v>
      </c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0"/>
      <c r="AR11" s="0"/>
      <c r="AS11" s="0"/>
      <c r="AT11" s="0"/>
      <c r="AU11" s="0"/>
      <c r="AV11" s="0"/>
      <c r="AW11" s="0"/>
      <c r="AX11" s="0"/>
      <c r="AY11" s="0"/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0"/>
      <c r="DA11" s="0"/>
      <c r="DB11" s="0"/>
      <c r="DC11" s="0"/>
      <c r="DD11" s="0"/>
      <c r="DE11" s="0"/>
      <c r="DF11" s="0"/>
      <c r="DG11" s="0"/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0"/>
      <c r="ED11" s="0"/>
      <c r="EE11" s="0"/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0"/>
      <c r="EV11" s="0"/>
      <c r="EW11" s="0"/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0"/>
      <c r="FI11" s="0"/>
      <c r="FJ11" s="0"/>
      <c r="FK11" s="0"/>
      <c r="FL11" s="0"/>
      <c r="FM11" s="0"/>
      <c r="FN11" s="0"/>
      <c r="FO11" s="0"/>
      <c r="FP11" s="0"/>
      <c r="FQ11" s="0"/>
      <c r="FR11" s="0"/>
      <c r="FS11" s="0"/>
      <c r="FT11" s="0"/>
      <c r="FU11" s="0"/>
      <c r="FV11" s="0"/>
      <c r="FW11" s="0"/>
      <c r="FX11" s="0"/>
      <c r="FY11" s="0"/>
      <c r="FZ11" s="0"/>
      <c r="GA11" s="0"/>
      <c r="GB11" s="0"/>
      <c r="GC11" s="0"/>
      <c r="GD11" s="0"/>
      <c r="GE11" s="0"/>
      <c r="GF11" s="0"/>
      <c r="GG11" s="0"/>
      <c r="GH11" s="0"/>
      <c r="GI11" s="0"/>
      <c r="GJ11" s="0"/>
      <c r="GK11" s="0"/>
      <c r="GL11" s="0"/>
      <c r="GM11" s="0"/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0"/>
      <c r="HM11" s="0"/>
      <c r="HN11" s="0"/>
      <c r="HO11" s="0"/>
      <c r="HP11" s="0"/>
      <c r="HQ11" s="0"/>
      <c r="HR11" s="0"/>
      <c r="HS11" s="0"/>
      <c r="HT11" s="0"/>
      <c r="HU11" s="0"/>
      <c r="HV11" s="0"/>
      <c r="HW11" s="0"/>
      <c r="HX11" s="0"/>
      <c r="HY11" s="0"/>
      <c r="HZ11" s="0"/>
      <c r="IA11" s="0"/>
      <c r="IB11" s="0"/>
      <c r="IC11" s="0"/>
      <c r="ID11" s="0"/>
      <c r="IE11" s="0"/>
      <c r="IF11" s="0"/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0"/>
      <c r="IR11" s="0"/>
      <c r="IS11" s="0"/>
      <c r="IT11" s="0"/>
      <c r="IU11" s="0"/>
      <c r="IV11" s="0"/>
    </row>
    <row r="12" customFormat="false" ht="21.75" hidden="false" customHeight="true" outlineLevel="0" collapsed="false">
      <c r="A12" s="21" t="s">
        <v>54</v>
      </c>
      <c r="B12" s="21"/>
      <c r="C12" s="44" t="s">
        <v>78</v>
      </c>
      <c r="D12" s="44"/>
      <c r="E12" s="44"/>
      <c r="F12" s="44"/>
      <c r="G12" s="44"/>
      <c r="H12" s="44"/>
      <c r="I12" s="44"/>
      <c r="J12" s="44"/>
      <c r="K12" s="45" t="n">
        <f aca="false">K139</f>
        <v>36664.2</v>
      </c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/>
      <c r="AN12" s="0"/>
      <c r="AO12" s="0"/>
      <c r="AP12" s="0"/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0"/>
      <c r="CE12" s="0"/>
      <c r="CF12" s="0"/>
      <c r="CG12" s="0"/>
      <c r="CH12" s="0"/>
      <c r="CI12" s="0"/>
      <c r="CJ12" s="0"/>
      <c r="CK12" s="0"/>
      <c r="CL12" s="0"/>
      <c r="CM12" s="0"/>
      <c r="CN12" s="0"/>
      <c r="CO12" s="0"/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0"/>
      <c r="DF12" s="0"/>
      <c r="DG12" s="0"/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0"/>
      <c r="ED12" s="0"/>
      <c r="EE12" s="0"/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0"/>
      <c r="EV12" s="0"/>
      <c r="EW12" s="0"/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0"/>
      <c r="FI12" s="0"/>
      <c r="FJ12" s="0"/>
      <c r="FK12" s="0"/>
      <c r="FL12" s="0"/>
      <c r="FM12" s="0"/>
      <c r="FN12" s="0"/>
      <c r="FO12" s="0"/>
      <c r="FP12" s="0"/>
      <c r="FQ12" s="0"/>
      <c r="FR12" s="0"/>
      <c r="FS12" s="0"/>
      <c r="FT12" s="0"/>
      <c r="FU12" s="0"/>
      <c r="FV12" s="0"/>
      <c r="FW12" s="0"/>
      <c r="FX12" s="0"/>
      <c r="FY12" s="0"/>
      <c r="FZ12" s="0"/>
      <c r="GA12" s="0"/>
      <c r="GB12" s="0"/>
      <c r="GC12" s="0"/>
      <c r="GD12" s="0"/>
      <c r="GE12" s="0"/>
      <c r="GF12" s="0"/>
      <c r="GG12" s="0"/>
      <c r="GH12" s="0"/>
      <c r="GI12" s="0"/>
      <c r="GJ12" s="0"/>
      <c r="GK12" s="0"/>
      <c r="GL12" s="0"/>
      <c r="GM12" s="0"/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0"/>
      <c r="HM12" s="0"/>
      <c r="HN12" s="0"/>
      <c r="HO12" s="0"/>
      <c r="HP12" s="0"/>
      <c r="HQ12" s="0"/>
      <c r="HR12" s="0"/>
      <c r="HS12" s="0"/>
      <c r="HT12" s="0"/>
      <c r="HU12" s="0"/>
      <c r="HV12" s="0"/>
      <c r="HW12" s="0"/>
      <c r="HX12" s="0"/>
      <c r="HY12" s="0"/>
      <c r="HZ12" s="0"/>
      <c r="IA12" s="0"/>
      <c r="IB12" s="0"/>
      <c r="IC12" s="0"/>
      <c r="ID12" s="0"/>
      <c r="IE12" s="0"/>
      <c r="IF12" s="0"/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</row>
    <row r="13" customFormat="false" ht="21.75" hidden="false" customHeight="true" outlineLevel="0" collapsed="false">
      <c r="A13" s="46" t="s">
        <v>79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0"/>
      <c r="CE13" s="0"/>
      <c r="CF13" s="0"/>
      <c r="CG13" s="0"/>
      <c r="CH13" s="0"/>
      <c r="CI13" s="0"/>
      <c r="CJ13" s="0"/>
      <c r="CK13" s="0"/>
      <c r="CL13" s="0"/>
      <c r="CM13" s="0"/>
      <c r="CN13" s="0"/>
      <c r="CO13" s="0"/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0"/>
      <c r="DF13" s="0"/>
      <c r="DG13" s="0"/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0"/>
      <c r="ED13" s="0"/>
      <c r="EE13" s="0"/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0"/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0"/>
      <c r="FK13" s="0"/>
      <c r="FL13" s="0"/>
      <c r="FM13" s="0"/>
      <c r="FN13" s="0"/>
      <c r="FO13" s="0"/>
      <c r="FP13" s="0"/>
      <c r="FQ13" s="0"/>
      <c r="FR13" s="0"/>
      <c r="FS13" s="0"/>
      <c r="FT13" s="0"/>
      <c r="FU13" s="0"/>
      <c r="FV13" s="0"/>
      <c r="FW13" s="0"/>
      <c r="FX13" s="0"/>
      <c r="FY13" s="0"/>
      <c r="FZ13" s="0"/>
      <c r="GA13" s="0"/>
      <c r="GB13" s="0"/>
      <c r="GC13" s="0"/>
      <c r="GD13" s="0"/>
      <c r="GE13" s="0"/>
      <c r="GF13" s="0"/>
      <c r="GG13" s="0"/>
      <c r="GH13" s="0"/>
      <c r="GI13" s="0"/>
      <c r="GJ13" s="0"/>
      <c r="GK13" s="0"/>
      <c r="GL13" s="0"/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0"/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0"/>
      <c r="HY13" s="0"/>
      <c r="HZ13" s="0"/>
      <c r="IA13" s="0"/>
      <c r="IB13" s="0"/>
      <c r="IC13" s="0"/>
      <c r="ID13" s="0"/>
      <c r="IE13" s="0"/>
      <c r="IF13" s="0"/>
      <c r="IG13" s="0"/>
      <c r="IH13" s="0"/>
      <c r="II13" s="0"/>
      <c r="IJ13" s="0"/>
      <c r="IK13" s="0"/>
      <c r="IL13" s="0"/>
      <c r="IM13" s="0"/>
      <c r="IN13" s="0"/>
      <c r="IO13" s="0"/>
      <c r="IP13" s="0"/>
      <c r="IQ13" s="0"/>
      <c r="IR13" s="0"/>
      <c r="IS13" s="0"/>
      <c r="IT13" s="0"/>
      <c r="IU13" s="0"/>
      <c r="IV13" s="0"/>
    </row>
    <row r="14" customFormat="false" ht="21.75" hidden="false" customHeight="true" outlineLevel="0" collapsed="false">
      <c r="A14" s="46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0"/>
      <c r="CE14" s="0"/>
      <c r="CF14" s="0"/>
      <c r="CG14" s="0"/>
      <c r="CH14" s="0"/>
      <c r="CI14" s="0"/>
      <c r="CJ14" s="0"/>
      <c r="CK14" s="0"/>
      <c r="CL14" s="0"/>
      <c r="CM14" s="0"/>
      <c r="CN14" s="0"/>
      <c r="CO14" s="0"/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0"/>
      <c r="DF14" s="0"/>
      <c r="DG14" s="0"/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0"/>
      <c r="ED14" s="0"/>
      <c r="EE14" s="0"/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0"/>
      <c r="EW14" s="0"/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0"/>
      <c r="FK14" s="0"/>
      <c r="FL14" s="0"/>
      <c r="FM14" s="0"/>
      <c r="FN14" s="0"/>
      <c r="FO14" s="0"/>
      <c r="FP14" s="0"/>
      <c r="FQ14" s="0"/>
      <c r="FR14" s="0"/>
      <c r="FS14" s="0"/>
      <c r="FT14" s="0"/>
      <c r="FU14" s="0"/>
      <c r="FV14" s="0"/>
      <c r="FW14" s="0"/>
      <c r="FX14" s="0"/>
      <c r="FY14" s="0"/>
      <c r="FZ14" s="0"/>
      <c r="GA14" s="0"/>
      <c r="GB14" s="0"/>
      <c r="GC14" s="0"/>
      <c r="GD14" s="0"/>
      <c r="GE14" s="0"/>
      <c r="GF14" s="0"/>
      <c r="GG14" s="0"/>
      <c r="GH14" s="0"/>
      <c r="GI14" s="0"/>
      <c r="GJ14" s="0"/>
      <c r="GK14" s="0"/>
      <c r="GL14" s="0"/>
      <c r="GM14" s="0"/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0"/>
      <c r="HN14" s="0"/>
      <c r="HO14" s="0"/>
      <c r="HP14" s="0"/>
      <c r="HQ14" s="0"/>
      <c r="HR14" s="0"/>
      <c r="HS14" s="0"/>
      <c r="HT14" s="0"/>
      <c r="HU14" s="0"/>
      <c r="HV14" s="0"/>
      <c r="HW14" s="0"/>
      <c r="HX14" s="0"/>
      <c r="HY14" s="0"/>
      <c r="HZ14" s="0"/>
      <c r="IA14" s="0"/>
      <c r="IB14" s="0"/>
      <c r="IC14" s="0"/>
      <c r="ID14" s="0"/>
      <c r="IE14" s="0"/>
      <c r="IF14" s="0"/>
      <c r="IG14" s="0"/>
      <c r="IH14" s="0"/>
      <c r="II14" s="0"/>
      <c r="IJ14" s="0"/>
      <c r="IK14" s="0"/>
      <c r="IL14" s="0"/>
      <c r="IM14" s="0"/>
      <c r="IN14" s="0"/>
      <c r="IO14" s="0"/>
      <c r="IP14" s="0"/>
      <c r="IQ14" s="0"/>
      <c r="IR14" s="0"/>
      <c r="IS14" s="0"/>
      <c r="IT14" s="0"/>
      <c r="IU14" s="0"/>
      <c r="IV14" s="0"/>
    </row>
    <row r="15" customFormat="false" ht="21.75" hidden="false" customHeight="true" outlineLevel="0" collapsed="false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0"/>
      <c r="CE15" s="0"/>
      <c r="CF15" s="0"/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0"/>
      <c r="DF15" s="0"/>
      <c r="DG15" s="0"/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0"/>
      <c r="ED15" s="0"/>
      <c r="EE15" s="0"/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0"/>
      <c r="FK15" s="0"/>
      <c r="FL15" s="0"/>
      <c r="FM15" s="0"/>
      <c r="FN15" s="0"/>
      <c r="FO15" s="0"/>
      <c r="FP15" s="0"/>
      <c r="FQ15" s="0"/>
      <c r="FR15" s="0"/>
      <c r="FS15" s="0"/>
      <c r="FT15" s="0"/>
      <c r="FU15" s="0"/>
      <c r="FV15" s="0"/>
      <c r="FW15" s="0"/>
      <c r="FX15" s="0"/>
      <c r="FY15" s="0"/>
      <c r="FZ15" s="0"/>
      <c r="GA15" s="0"/>
      <c r="GB15" s="0"/>
      <c r="GC15" s="0"/>
      <c r="GD15" s="0"/>
      <c r="GE15" s="0"/>
      <c r="GF15" s="0"/>
      <c r="GG15" s="0"/>
      <c r="GH15" s="0"/>
      <c r="GI15" s="0"/>
      <c r="GJ15" s="0"/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0"/>
      <c r="HZ15" s="0"/>
      <c r="IA15" s="0"/>
      <c r="IB15" s="0"/>
      <c r="IC15" s="0"/>
      <c r="ID15" s="0"/>
      <c r="IE15" s="0"/>
      <c r="IF15" s="0"/>
      <c r="IG15" s="0"/>
      <c r="IH15" s="0"/>
      <c r="II15" s="0"/>
      <c r="IJ15" s="0"/>
      <c r="IK15" s="0"/>
      <c r="IL15" s="0"/>
      <c r="IM15" s="0"/>
      <c r="IN15" s="0"/>
      <c r="IO15" s="0"/>
      <c r="IP15" s="0"/>
      <c r="IQ15" s="0"/>
      <c r="IR15" s="0"/>
      <c r="IS15" s="0"/>
      <c r="IT15" s="0"/>
      <c r="IU15" s="0"/>
      <c r="IV15" s="0"/>
    </row>
    <row r="16" customFormat="false" ht="21.75" hidden="false" customHeight="true" outlineLevel="0" collapsed="false">
      <c r="A16" s="28" t="s">
        <v>80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0"/>
      <c r="CE16" s="0"/>
      <c r="CF16" s="0"/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0"/>
      <c r="DF16" s="0"/>
      <c r="DG16" s="0"/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0"/>
      <c r="ED16" s="0"/>
      <c r="EE16" s="0"/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0"/>
      <c r="FK16" s="0"/>
      <c r="FL16" s="0"/>
      <c r="FM16" s="0"/>
      <c r="FN16" s="0"/>
      <c r="FO16" s="0"/>
      <c r="FP16" s="0"/>
      <c r="FQ16" s="0"/>
      <c r="FR16" s="0"/>
      <c r="FS16" s="0"/>
      <c r="FT16" s="0"/>
      <c r="FU16" s="0"/>
      <c r="FV16" s="0"/>
      <c r="FW16" s="0"/>
      <c r="FX16" s="0"/>
      <c r="FY16" s="0"/>
      <c r="FZ16" s="0"/>
      <c r="GA16" s="0"/>
      <c r="GB16" s="0"/>
      <c r="GC16" s="0"/>
      <c r="GD16" s="0"/>
      <c r="GE16" s="0"/>
      <c r="GF16" s="0"/>
      <c r="GG16" s="0"/>
      <c r="GH16" s="0"/>
      <c r="GI16" s="0"/>
      <c r="GJ16" s="0"/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0"/>
      <c r="HZ16" s="0"/>
      <c r="IA16" s="0"/>
      <c r="IB16" s="0"/>
      <c r="IC16" s="0"/>
      <c r="ID16" s="0"/>
      <c r="IE16" s="0"/>
      <c r="IF16" s="0"/>
      <c r="IG16" s="0"/>
      <c r="IH16" s="0"/>
      <c r="II16" s="0"/>
      <c r="IJ16" s="0"/>
      <c r="IK16" s="0"/>
      <c r="IL16" s="0"/>
      <c r="IM16" s="0"/>
      <c r="IN16" s="0"/>
      <c r="IO16" s="0"/>
      <c r="IP16" s="0"/>
      <c r="IQ16" s="0"/>
      <c r="IR16" s="0"/>
      <c r="IS16" s="0"/>
      <c r="IT16" s="0"/>
      <c r="IU16" s="0"/>
      <c r="IV16" s="0"/>
    </row>
    <row r="17" customFormat="false" ht="21.75" hidden="false" customHeight="true" outlineLevel="0" collapsed="false">
      <c r="A17" s="28" t="n">
        <v>1</v>
      </c>
      <c r="B17" s="47" t="s">
        <v>81</v>
      </c>
      <c r="C17" s="40"/>
      <c r="D17" s="40"/>
      <c r="E17" s="40"/>
      <c r="F17" s="40"/>
      <c r="G17" s="40"/>
      <c r="H17" s="40"/>
      <c r="I17" s="40"/>
      <c r="J17" s="48"/>
      <c r="K17" s="49" t="str">
        <f aca="false">A12</f>
        <v>Garçom</v>
      </c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0"/>
      <c r="DF17" s="0"/>
      <c r="DG17" s="0"/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0"/>
      <c r="ED17" s="0"/>
      <c r="EE17" s="0"/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0"/>
      <c r="FK17" s="0"/>
      <c r="FL17" s="0"/>
      <c r="FM17" s="0"/>
      <c r="FN17" s="0"/>
      <c r="FO17" s="0"/>
      <c r="FP17" s="0"/>
      <c r="FQ17" s="0"/>
      <c r="FR17" s="0"/>
      <c r="FS17" s="0"/>
      <c r="FT17" s="0"/>
      <c r="FU17" s="0"/>
      <c r="FV17" s="0"/>
      <c r="FW17" s="0"/>
      <c r="FX17" s="0"/>
      <c r="FY17" s="0"/>
      <c r="FZ17" s="0"/>
      <c r="GA17" s="0"/>
      <c r="GB17" s="0"/>
      <c r="GC17" s="0"/>
      <c r="GD17" s="0"/>
      <c r="GE17" s="0"/>
      <c r="GF17" s="0"/>
      <c r="GG17" s="0"/>
      <c r="GH17" s="0"/>
      <c r="GI17" s="0"/>
      <c r="GJ17" s="0"/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0"/>
      <c r="IE17" s="0"/>
      <c r="IF17" s="0"/>
      <c r="IG17" s="0"/>
      <c r="IH17" s="0"/>
      <c r="II17" s="0"/>
      <c r="IJ17" s="0"/>
      <c r="IK17" s="0"/>
      <c r="IL17" s="0"/>
      <c r="IM17" s="0"/>
      <c r="IN17" s="0"/>
      <c r="IO17" s="0"/>
      <c r="IP17" s="0"/>
      <c r="IQ17" s="0"/>
      <c r="IR17" s="0"/>
      <c r="IS17" s="0"/>
      <c r="IT17" s="0"/>
      <c r="IU17" s="0"/>
      <c r="IV17" s="0"/>
    </row>
    <row r="18" customFormat="false" ht="21.75" hidden="false" customHeight="true" outlineLevel="0" collapsed="false">
      <c r="A18" s="28" t="n">
        <v>2</v>
      </c>
      <c r="B18" s="47" t="s">
        <v>82</v>
      </c>
      <c r="C18" s="40"/>
      <c r="D18" s="40"/>
      <c r="E18" s="40"/>
      <c r="F18" s="40"/>
      <c r="G18" s="40"/>
      <c r="H18" s="40"/>
      <c r="I18" s="40"/>
      <c r="J18" s="48"/>
      <c r="K18" s="50" t="s">
        <v>210</v>
      </c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0"/>
      <c r="DF18" s="0"/>
      <c r="DG18" s="0"/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0"/>
      <c r="ED18" s="0"/>
      <c r="EE18" s="0"/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0"/>
      <c r="FK18" s="0"/>
      <c r="FL18" s="0"/>
      <c r="FM18" s="0"/>
      <c r="FN18" s="0"/>
      <c r="FO18" s="0"/>
      <c r="FP18" s="0"/>
      <c r="FQ18" s="0"/>
      <c r="FR18" s="0"/>
      <c r="FS18" s="0"/>
      <c r="FT18" s="0"/>
      <c r="FU18" s="0"/>
      <c r="FV18" s="0"/>
      <c r="FW18" s="0"/>
      <c r="FX18" s="0"/>
      <c r="FY18" s="0"/>
      <c r="FZ18" s="0"/>
      <c r="GA18" s="0"/>
      <c r="GB18" s="0"/>
      <c r="GC18" s="0"/>
      <c r="GD18" s="0"/>
      <c r="GE18" s="0"/>
      <c r="GF18" s="0"/>
      <c r="GG18" s="0"/>
      <c r="GH18" s="0"/>
      <c r="GI18" s="0"/>
      <c r="GJ18" s="0"/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0"/>
      <c r="IE18" s="0"/>
      <c r="IF18" s="0"/>
      <c r="IG18" s="0"/>
      <c r="IH18" s="0"/>
      <c r="II18" s="0"/>
      <c r="IJ18" s="0"/>
      <c r="IK18" s="0"/>
      <c r="IL18" s="0"/>
      <c r="IM18" s="0"/>
      <c r="IN18" s="0"/>
      <c r="IO18" s="0"/>
      <c r="IP18" s="0"/>
      <c r="IQ18" s="0"/>
      <c r="IR18" s="0"/>
      <c r="IS18" s="0"/>
      <c r="IT18" s="0"/>
      <c r="IU18" s="0"/>
      <c r="IV18" s="0"/>
    </row>
    <row r="19" customFormat="false" ht="21.75" hidden="false" customHeight="true" outlineLevel="0" collapsed="false">
      <c r="A19" s="28" t="n">
        <v>3</v>
      </c>
      <c r="B19" s="47" t="s">
        <v>84</v>
      </c>
      <c r="C19" s="40"/>
      <c r="D19" s="40"/>
      <c r="E19" s="40"/>
      <c r="F19" s="40"/>
      <c r="G19" s="40"/>
      <c r="H19" s="40"/>
      <c r="I19" s="40"/>
      <c r="J19" s="48"/>
      <c r="K19" s="49" t="n">
        <f aca="false">'ENTRADA DE DADOS'!D15</f>
        <v>1032</v>
      </c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0"/>
      <c r="DF19" s="0"/>
      <c r="DG19" s="0"/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0"/>
      <c r="ED19" s="0"/>
      <c r="EE19" s="0"/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0"/>
      <c r="FK19" s="0"/>
      <c r="FL19" s="0"/>
      <c r="FM19" s="0"/>
      <c r="FN19" s="0"/>
      <c r="FO19" s="0"/>
      <c r="FP19" s="0"/>
      <c r="FQ19" s="0"/>
      <c r="FR19" s="0"/>
      <c r="FS19" s="0"/>
      <c r="FT19" s="0"/>
      <c r="FU19" s="0"/>
      <c r="FV19" s="0"/>
      <c r="FW19" s="0"/>
      <c r="FX19" s="0"/>
      <c r="FY19" s="0"/>
      <c r="FZ19" s="0"/>
      <c r="GA19" s="0"/>
      <c r="GB19" s="0"/>
      <c r="GC19" s="0"/>
      <c r="GD19" s="0"/>
      <c r="GE19" s="0"/>
      <c r="GF19" s="0"/>
      <c r="GG19" s="0"/>
      <c r="GH19" s="0"/>
      <c r="GI19" s="0"/>
      <c r="GJ19" s="0"/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0"/>
      <c r="IE19" s="0"/>
      <c r="IF19" s="0"/>
      <c r="IG19" s="0"/>
      <c r="IH19" s="0"/>
      <c r="II19" s="0"/>
      <c r="IJ19" s="0"/>
      <c r="IK19" s="0"/>
      <c r="IL19" s="0"/>
      <c r="IM19" s="0"/>
      <c r="IN19" s="0"/>
      <c r="IO19" s="0"/>
      <c r="IP19" s="0"/>
      <c r="IQ19" s="0"/>
      <c r="IR19" s="0"/>
      <c r="IS19" s="0"/>
      <c r="IT19" s="0"/>
      <c r="IU19" s="0"/>
      <c r="IV19" s="0"/>
    </row>
    <row r="20" customFormat="false" ht="21.75" hidden="false" customHeight="true" outlineLevel="0" collapsed="false">
      <c r="A20" s="51" t="n">
        <v>4</v>
      </c>
      <c r="B20" s="35" t="s">
        <v>85</v>
      </c>
      <c r="C20" s="35"/>
      <c r="D20" s="35"/>
      <c r="E20" s="35"/>
      <c r="F20" s="35"/>
      <c r="G20" s="35"/>
      <c r="H20" s="35"/>
      <c r="I20" s="35"/>
      <c r="J20" s="35"/>
      <c r="K20" s="52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0"/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0"/>
      <c r="ED20" s="0"/>
      <c r="EE20" s="0"/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0"/>
      <c r="FK20" s="0"/>
      <c r="FL20" s="0"/>
      <c r="FM20" s="0"/>
      <c r="FN20" s="0"/>
      <c r="FO20" s="0"/>
      <c r="FP20" s="0"/>
      <c r="FQ20" s="0"/>
      <c r="FR20" s="0"/>
      <c r="FS20" s="0"/>
      <c r="FT20" s="0"/>
      <c r="FU20" s="0"/>
      <c r="FV20" s="0"/>
      <c r="FW20" s="0"/>
      <c r="FX20" s="0"/>
      <c r="FY20" s="0"/>
      <c r="FZ20" s="0"/>
      <c r="GA20" s="0"/>
      <c r="GB20" s="0"/>
      <c r="GC20" s="0"/>
      <c r="GD20" s="0"/>
      <c r="GE20" s="0"/>
      <c r="GF20" s="0"/>
      <c r="GG20" s="0"/>
      <c r="GH20" s="0"/>
      <c r="GI20" s="0"/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0"/>
      <c r="IE20" s="0"/>
      <c r="IF20" s="0"/>
      <c r="IG20" s="0"/>
      <c r="IH20" s="0"/>
      <c r="II20" s="0"/>
      <c r="IJ20" s="0"/>
      <c r="IK20" s="0"/>
      <c r="IL20" s="0"/>
      <c r="IM20" s="0"/>
      <c r="IN20" s="0"/>
      <c r="IO20" s="0"/>
      <c r="IP20" s="0"/>
      <c r="IQ20" s="0"/>
      <c r="IR20" s="0"/>
      <c r="IS20" s="0"/>
      <c r="IT20" s="0"/>
      <c r="IU20" s="0"/>
      <c r="IV20" s="0"/>
    </row>
    <row r="21" customFormat="false" ht="21.75" hidden="false" customHeight="true" outlineLevel="0" collapsed="false">
      <c r="A21" s="51" t="n">
        <v>5</v>
      </c>
      <c r="B21" s="35" t="s">
        <v>86</v>
      </c>
      <c r="C21" s="35"/>
      <c r="D21" s="35"/>
      <c r="E21" s="35"/>
      <c r="F21" s="35"/>
      <c r="G21" s="35"/>
      <c r="H21" s="35"/>
      <c r="I21" s="35"/>
      <c r="J21" s="35"/>
      <c r="K21" s="52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0"/>
      <c r="DG21" s="0"/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0"/>
      <c r="ED21" s="0"/>
      <c r="EE21" s="0"/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0"/>
      <c r="FK21" s="0"/>
      <c r="FL21" s="0"/>
      <c r="FM21" s="0"/>
      <c r="FN21" s="0"/>
      <c r="FO21" s="0"/>
      <c r="FP21" s="0"/>
      <c r="FQ21" s="0"/>
      <c r="FR21" s="0"/>
      <c r="FS21" s="0"/>
      <c r="FT21" s="0"/>
      <c r="FU21" s="0"/>
      <c r="FV21" s="0"/>
      <c r="FW21" s="0"/>
      <c r="FX21" s="0"/>
      <c r="FY21" s="0"/>
      <c r="FZ21" s="0"/>
      <c r="GA21" s="0"/>
      <c r="GB21" s="0"/>
      <c r="GC21" s="0"/>
      <c r="GD21" s="0"/>
      <c r="GE21" s="0"/>
      <c r="GF21" s="0"/>
      <c r="GG21" s="0"/>
      <c r="GH21" s="0"/>
      <c r="GI21" s="0"/>
      <c r="GJ21" s="0"/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0"/>
      <c r="IF21" s="0"/>
      <c r="IG21" s="0"/>
      <c r="IH21" s="0"/>
      <c r="II21" s="0"/>
      <c r="IJ21" s="0"/>
      <c r="IK21" s="0"/>
      <c r="IL21" s="0"/>
      <c r="IM21" s="0"/>
      <c r="IN21" s="0"/>
      <c r="IO21" s="0"/>
      <c r="IP21" s="0"/>
      <c r="IQ21" s="0"/>
      <c r="IR21" s="0"/>
      <c r="IS21" s="0"/>
      <c r="IT21" s="0"/>
      <c r="IU21" s="0"/>
      <c r="IV21" s="0"/>
    </row>
    <row r="22" customFormat="false" ht="21.75" hidden="false" customHeight="true" outlineLevel="0" collapsed="false">
      <c r="A22" s="46" t="s">
        <v>87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0"/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0"/>
      <c r="FK22" s="0"/>
      <c r="FL22" s="0"/>
      <c r="FM22" s="0"/>
      <c r="FN22" s="0"/>
      <c r="FO22" s="0"/>
      <c r="FP22" s="0"/>
      <c r="FQ22" s="0"/>
      <c r="FR22" s="0"/>
      <c r="FS22" s="0"/>
      <c r="FT22" s="0"/>
      <c r="FU22" s="0"/>
      <c r="FV22" s="0"/>
      <c r="FW22" s="0"/>
      <c r="FX22" s="0"/>
      <c r="FY22" s="0"/>
      <c r="FZ22" s="0"/>
      <c r="GA22" s="0"/>
      <c r="GB22" s="0"/>
      <c r="GC22" s="0"/>
      <c r="GD22" s="0"/>
      <c r="GE22" s="0"/>
      <c r="GF22" s="0"/>
      <c r="GG22" s="0"/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0"/>
      <c r="IF22" s="0"/>
      <c r="IG22" s="0"/>
      <c r="IH22" s="0"/>
      <c r="II22" s="0"/>
      <c r="IJ22" s="0"/>
      <c r="IK22" s="0"/>
      <c r="IL22" s="0"/>
      <c r="IM22" s="0"/>
      <c r="IN22" s="0"/>
      <c r="IO22" s="0"/>
      <c r="IP22" s="0"/>
      <c r="IQ22" s="0"/>
      <c r="IR22" s="0"/>
      <c r="IS22" s="0"/>
      <c r="IT22" s="0"/>
      <c r="IU22" s="0"/>
      <c r="IV22" s="0"/>
    </row>
    <row r="23" customFormat="false" ht="19.15" hidden="false" customHeight="true" outlineLevel="0" collapsed="false">
      <c r="A23" s="46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0"/>
      <c r="EE23" s="0"/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0"/>
      <c r="FK23" s="0"/>
      <c r="FL23" s="0"/>
      <c r="FM23" s="0"/>
      <c r="FN23" s="0"/>
      <c r="FO23" s="0"/>
      <c r="FP23" s="0"/>
      <c r="FQ23" s="0"/>
      <c r="FR23" s="0"/>
      <c r="FS23" s="0"/>
      <c r="FT23" s="0"/>
      <c r="FU23" s="0"/>
      <c r="FV23" s="0"/>
      <c r="FW23" s="0"/>
      <c r="FX23" s="0"/>
      <c r="FY23" s="0"/>
      <c r="FZ23" s="0"/>
      <c r="GA23" s="0"/>
      <c r="GB23" s="0"/>
      <c r="GC23" s="0"/>
      <c r="GD23" s="0"/>
      <c r="GE23" s="0"/>
      <c r="GF23" s="0"/>
      <c r="GG23" s="0"/>
      <c r="GH23" s="0"/>
      <c r="GI23" s="0"/>
      <c r="GJ23" s="0"/>
      <c r="GK23" s="0"/>
      <c r="GL23" s="0"/>
      <c r="GM23" s="0"/>
      <c r="GN23" s="0"/>
      <c r="GO23" s="0"/>
      <c r="GP23" s="0"/>
      <c r="GQ23" s="0"/>
      <c r="GR23" s="0"/>
      <c r="GS23" s="0"/>
      <c r="GT23" s="0"/>
      <c r="GU23" s="0"/>
      <c r="GV23" s="0"/>
      <c r="GW23" s="0"/>
      <c r="GX23" s="0"/>
      <c r="GY23" s="0"/>
      <c r="GZ23" s="0"/>
      <c r="HA23" s="0"/>
      <c r="HB23" s="0"/>
      <c r="HC23" s="0"/>
      <c r="HD23" s="0"/>
      <c r="HE23" s="0"/>
      <c r="HF23" s="0"/>
      <c r="HG23" s="0"/>
      <c r="HH23" s="0"/>
      <c r="HI23" s="0"/>
      <c r="HJ23" s="0"/>
      <c r="HK23" s="0"/>
      <c r="HL23" s="0"/>
      <c r="HM23" s="0"/>
      <c r="HN23" s="0"/>
      <c r="HO23" s="0"/>
      <c r="HP23" s="0"/>
      <c r="HQ23" s="0"/>
      <c r="HR23" s="0"/>
      <c r="HS23" s="0"/>
      <c r="HT23" s="0"/>
      <c r="HU23" s="0"/>
      <c r="HV23" s="0"/>
      <c r="HW23" s="0"/>
      <c r="HX23" s="0"/>
      <c r="HY23" s="0"/>
      <c r="HZ23" s="0"/>
      <c r="IA23" s="0"/>
      <c r="IB23" s="0"/>
      <c r="IC23" s="0"/>
      <c r="ID23" s="0"/>
      <c r="IE23" s="0"/>
      <c r="IF23" s="0"/>
      <c r="IG23" s="0"/>
      <c r="IH23" s="0"/>
      <c r="II23" s="0"/>
      <c r="IJ23" s="0"/>
      <c r="IK23" s="0"/>
      <c r="IL23" s="0"/>
      <c r="IM23" s="0"/>
      <c r="IN23" s="0"/>
      <c r="IO23" s="0"/>
      <c r="IP23" s="0"/>
      <c r="IQ23" s="0"/>
      <c r="IR23" s="0"/>
      <c r="IS23" s="0"/>
      <c r="IT23" s="0"/>
      <c r="IU23" s="0"/>
      <c r="IV23" s="0"/>
    </row>
    <row r="24" customFormat="false" ht="21.6" hidden="true" customHeight="true" outlineLevel="0" collapsed="false">
      <c r="A24" s="46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0"/>
      <c r="FK24" s="0"/>
      <c r="FL24" s="0"/>
      <c r="FM24" s="0"/>
      <c r="FN24" s="0"/>
      <c r="FO24" s="0"/>
      <c r="FP24" s="0"/>
      <c r="FQ24" s="0"/>
      <c r="FR24" s="0"/>
      <c r="FS24" s="0"/>
      <c r="FT24" s="0"/>
      <c r="FU24" s="0"/>
      <c r="FV24" s="0"/>
      <c r="FW24" s="0"/>
      <c r="FX24" s="0"/>
      <c r="FY24" s="0"/>
      <c r="FZ24" s="0"/>
      <c r="GA24" s="0"/>
      <c r="GB24" s="0"/>
      <c r="GC24" s="0"/>
      <c r="GD24" s="0"/>
      <c r="GE24" s="0"/>
      <c r="GF24" s="0"/>
      <c r="GG24" s="0"/>
      <c r="GH24" s="0"/>
      <c r="GI24" s="0"/>
      <c r="GJ24" s="0"/>
      <c r="GK24" s="0"/>
      <c r="GL24" s="0"/>
      <c r="GM24" s="0"/>
      <c r="GN24" s="0"/>
      <c r="GO24" s="0"/>
      <c r="GP24" s="0"/>
      <c r="GQ24" s="0"/>
      <c r="GR24" s="0"/>
      <c r="GS24" s="0"/>
      <c r="GT24" s="0"/>
      <c r="GU24" s="0"/>
      <c r="GV24" s="0"/>
      <c r="GW24" s="0"/>
      <c r="GX24" s="0"/>
      <c r="GY24" s="0"/>
      <c r="GZ24" s="0"/>
      <c r="HA24" s="0"/>
      <c r="HB24" s="0"/>
      <c r="HC24" s="0"/>
      <c r="HD24" s="0"/>
      <c r="HE24" s="0"/>
      <c r="HF24" s="0"/>
      <c r="HG24" s="0"/>
      <c r="HH24" s="0"/>
      <c r="HI24" s="0"/>
      <c r="HJ24" s="0"/>
      <c r="HK24" s="0"/>
      <c r="HL24" s="0"/>
      <c r="HM24" s="0"/>
      <c r="HN24" s="0"/>
      <c r="HO24" s="0"/>
      <c r="HP24" s="0"/>
      <c r="HQ24" s="0"/>
      <c r="HR24" s="0"/>
      <c r="HS24" s="0"/>
      <c r="HT24" s="0"/>
      <c r="HU24" s="0"/>
      <c r="HV24" s="0"/>
      <c r="HW24" s="0"/>
      <c r="HX24" s="0"/>
      <c r="HY24" s="0"/>
      <c r="HZ24" s="0"/>
      <c r="IA24" s="0"/>
      <c r="IB24" s="0"/>
      <c r="IC24" s="0"/>
      <c r="ID24" s="0"/>
      <c r="IE24" s="0"/>
      <c r="IF24" s="0"/>
      <c r="IG24" s="0"/>
      <c r="IH24" s="0"/>
      <c r="II24" s="0"/>
      <c r="IJ24" s="0"/>
      <c r="IK24" s="0"/>
      <c r="IL24" s="0"/>
      <c r="IM24" s="0"/>
      <c r="IN24" s="0"/>
      <c r="IO24" s="0"/>
      <c r="IP24" s="0"/>
      <c r="IQ24" s="0"/>
      <c r="IR24" s="0"/>
      <c r="IS24" s="0"/>
      <c r="IT24" s="0"/>
      <c r="IU24" s="0"/>
      <c r="IV24" s="0"/>
    </row>
    <row r="25" customFormat="false" ht="21.75" hidden="false" customHeight="true" outlineLevel="0" collapsed="false">
      <c r="A25" s="53" t="s">
        <v>88</v>
      </c>
      <c r="B25" s="53"/>
      <c r="C25" s="53"/>
      <c r="D25" s="53"/>
      <c r="E25" s="53"/>
      <c r="F25" s="53"/>
      <c r="G25" s="53"/>
      <c r="H25" s="53"/>
      <c r="I25" s="53"/>
      <c r="J25" s="53"/>
      <c r="K25" s="28" t="s">
        <v>89</v>
      </c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0"/>
      <c r="FK25" s="0"/>
      <c r="FL25" s="0"/>
      <c r="FM25" s="0"/>
      <c r="FN25" s="0"/>
      <c r="FO25" s="0"/>
      <c r="FP25" s="0"/>
      <c r="FQ25" s="0"/>
      <c r="FR25" s="0"/>
      <c r="FS25" s="0"/>
      <c r="FT25" s="0"/>
      <c r="FU25" s="0"/>
      <c r="FV25" s="0"/>
      <c r="FW25" s="0"/>
      <c r="FX25" s="0"/>
      <c r="FY25" s="0"/>
      <c r="FZ25" s="0"/>
      <c r="GA25" s="0"/>
      <c r="GB25" s="0"/>
      <c r="GC25" s="0"/>
      <c r="GD25" s="0"/>
      <c r="GE25" s="0"/>
      <c r="GF25" s="0"/>
      <c r="GG25" s="0"/>
      <c r="GH25" s="0"/>
      <c r="GI25" s="0"/>
      <c r="GJ25" s="0"/>
      <c r="GK25" s="0"/>
      <c r="GL25" s="0"/>
      <c r="GM25" s="0"/>
      <c r="GN25" s="0"/>
      <c r="GO25" s="0"/>
      <c r="GP25" s="0"/>
      <c r="GQ25" s="0"/>
      <c r="GR25" s="0"/>
      <c r="GS25" s="0"/>
      <c r="GT25" s="0"/>
      <c r="GU25" s="0"/>
      <c r="GV25" s="0"/>
      <c r="GW25" s="0"/>
      <c r="GX25" s="0"/>
      <c r="GY25" s="0"/>
      <c r="GZ25" s="0"/>
      <c r="HA25" s="0"/>
      <c r="HB25" s="0"/>
      <c r="HC25" s="0"/>
      <c r="HD25" s="0"/>
      <c r="HE25" s="0"/>
      <c r="HF25" s="0"/>
      <c r="HG25" s="0"/>
      <c r="HH25" s="0"/>
      <c r="HI25" s="0"/>
      <c r="HJ25" s="0"/>
      <c r="HK25" s="0"/>
      <c r="HL25" s="0"/>
      <c r="HM25" s="0"/>
      <c r="HN25" s="0"/>
      <c r="HO25" s="0"/>
      <c r="HP25" s="0"/>
      <c r="HQ25" s="0"/>
      <c r="HR25" s="0"/>
      <c r="HS25" s="0"/>
      <c r="HT25" s="0"/>
      <c r="HU25" s="0"/>
      <c r="HV25" s="0"/>
      <c r="HW25" s="0"/>
      <c r="HX25" s="0"/>
      <c r="HY25" s="0"/>
      <c r="HZ25" s="0"/>
      <c r="IA25" s="0"/>
      <c r="IB25" s="0"/>
      <c r="IC25" s="0"/>
      <c r="ID25" s="0"/>
      <c r="IE25" s="0"/>
      <c r="IF25" s="0"/>
      <c r="IG25" s="0"/>
      <c r="IH25" s="0"/>
      <c r="II25" s="0"/>
      <c r="IJ25" s="0"/>
      <c r="IK25" s="0"/>
      <c r="IL25" s="0"/>
      <c r="IM25" s="0"/>
      <c r="IN25" s="0"/>
      <c r="IO25" s="0"/>
      <c r="IP25" s="0"/>
      <c r="IQ25" s="0"/>
      <c r="IR25" s="0"/>
      <c r="IS25" s="0"/>
      <c r="IT25" s="0"/>
      <c r="IU25" s="0"/>
      <c r="IV25" s="0"/>
    </row>
    <row r="26" customFormat="false" ht="21.75" hidden="false" customHeight="true" outlineLevel="0" collapsed="false">
      <c r="A26" s="28" t="s">
        <v>65</v>
      </c>
      <c r="B26" s="40" t="s">
        <v>90</v>
      </c>
      <c r="C26" s="40"/>
      <c r="D26" s="40"/>
      <c r="E26" s="40"/>
      <c r="F26" s="40"/>
      <c r="G26" s="40"/>
      <c r="H26" s="40"/>
      <c r="I26" s="40"/>
      <c r="J26" s="54"/>
      <c r="K26" s="55" t="n">
        <f aca="false">'ENTRADA DE DADOS'!D15</f>
        <v>1032</v>
      </c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0"/>
      <c r="FL26" s="0"/>
      <c r="FM26" s="0"/>
      <c r="FN26" s="0"/>
      <c r="FO26" s="0"/>
      <c r="FP26" s="0"/>
      <c r="FQ26" s="0"/>
      <c r="FR26" s="0"/>
      <c r="FS26" s="0"/>
      <c r="FT26" s="0"/>
      <c r="FU26" s="0"/>
      <c r="FV26" s="0"/>
      <c r="FW26" s="0"/>
      <c r="FX26" s="0"/>
      <c r="FY26" s="0"/>
      <c r="FZ26" s="0"/>
      <c r="GA26" s="0"/>
      <c r="GB26" s="0"/>
      <c r="GC26" s="0"/>
      <c r="GD26" s="0"/>
      <c r="GE26" s="0"/>
      <c r="GF26" s="0"/>
      <c r="GG26" s="0"/>
      <c r="GH26" s="0"/>
      <c r="GI26" s="0"/>
      <c r="GJ26" s="0"/>
      <c r="GK26" s="0"/>
      <c r="GL26" s="0"/>
      <c r="GM26" s="0"/>
      <c r="GN26" s="0"/>
      <c r="GO26" s="0"/>
      <c r="GP26" s="0"/>
      <c r="GQ26" s="0"/>
      <c r="GR26" s="0"/>
      <c r="GS26" s="0"/>
      <c r="GT26" s="0"/>
      <c r="GU26" s="0"/>
      <c r="GV26" s="0"/>
      <c r="GW26" s="0"/>
      <c r="GX26" s="0"/>
      <c r="GY26" s="0"/>
      <c r="GZ26" s="0"/>
      <c r="HA26" s="0"/>
      <c r="HB26" s="0"/>
      <c r="HC26" s="0"/>
      <c r="HD26" s="0"/>
      <c r="HE26" s="0"/>
      <c r="HF26" s="0"/>
      <c r="HG26" s="0"/>
      <c r="HH26" s="0"/>
      <c r="HI26" s="0"/>
      <c r="HJ26" s="0"/>
      <c r="HK26" s="0"/>
      <c r="HL26" s="0"/>
      <c r="HM26" s="0"/>
      <c r="HN26" s="0"/>
      <c r="HO26" s="0"/>
      <c r="HP26" s="0"/>
      <c r="HQ26" s="0"/>
      <c r="HR26" s="0"/>
      <c r="HS26" s="0"/>
      <c r="HT26" s="0"/>
      <c r="HU26" s="0"/>
      <c r="HV26" s="0"/>
      <c r="HW26" s="0"/>
      <c r="HX26" s="0"/>
      <c r="HY26" s="0"/>
      <c r="HZ26" s="0"/>
      <c r="IA26" s="0"/>
      <c r="IB26" s="0"/>
      <c r="IC26" s="0"/>
      <c r="ID26" s="0"/>
      <c r="IE26" s="0"/>
      <c r="IF26" s="0"/>
      <c r="IG26" s="0"/>
      <c r="IH26" s="0"/>
      <c r="II26" s="0"/>
      <c r="IJ26" s="0"/>
      <c r="IK26" s="0"/>
      <c r="IL26" s="0"/>
      <c r="IM26" s="0"/>
      <c r="IN26" s="0"/>
      <c r="IO26" s="0"/>
      <c r="IP26" s="0"/>
      <c r="IQ26" s="0"/>
      <c r="IR26" s="0"/>
      <c r="IS26" s="0"/>
      <c r="IT26" s="0"/>
      <c r="IU26" s="0"/>
      <c r="IV26" s="0"/>
    </row>
    <row r="27" customFormat="false" ht="21.75" hidden="false" customHeight="true" outlineLevel="0" collapsed="false">
      <c r="A27" s="28" t="s">
        <v>67</v>
      </c>
      <c r="B27" s="40" t="s">
        <v>91</v>
      </c>
      <c r="C27" s="40"/>
      <c r="D27" s="40"/>
      <c r="E27" s="56" t="s">
        <v>92</v>
      </c>
      <c r="F27" s="56"/>
      <c r="G27" s="40"/>
      <c r="H27" s="57" t="n">
        <v>0</v>
      </c>
      <c r="I27" s="57"/>
      <c r="J27" s="57"/>
      <c r="K27" s="55" t="n">
        <f aca="false">K26*H27</f>
        <v>0</v>
      </c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0"/>
      <c r="FL27" s="0"/>
      <c r="FM27" s="0"/>
      <c r="FN27" s="0"/>
      <c r="FO27" s="0"/>
      <c r="FP27" s="0"/>
      <c r="FQ27" s="0"/>
      <c r="FR27" s="0"/>
      <c r="FS27" s="0"/>
      <c r="FT27" s="0"/>
      <c r="FU27" s="0"/>
      <c r="FV27" s="0"/>
      <c r="FW27" s="0"/>
      <c r="FX27" s="0"/>
      <c r="FY27" s="0"/>
      <c r="FZ27" s="0"/>
      <c r="GA27" s="0"/>
      <c r="GB27" s="0"/>
      <c r="GC27" s="0"/>
      <c r="GD27" s="0"/>
      <c r="GE27" s="0"/>
      <c r="GF27" s="0"/>
      <c r="GG27" s="0"/>
      <c r="GH27" s="0"/>
      <c r="GI27" s="0"/>
      <c r="GJ27" s="0"/>
      <c r="GK27" s="0"/>
      <c r="GL27" s="0"/>
      <c r="GM27" s="0"/>
      <c r="GN27" s="0"/>
      <c r="GO27" s="0"/>
      <c r="GP27" s="0"/>
      <c r="GQ27" s="0"/>
      <c r="GR27" s="0"/>
      <c r="GS27" s="0"/>
      <c r="GT27" s="0"/>
      <c r="GU27" s="0"/>
      <c r="GV27" s="0"/>
      <c r="GW27" s="0"/>
      <c r="GX27" s="0"/>
      <c r="GY27" s="0"/>
      <c r="GZ27" s="0"/>
      <c r="HA27" s="0"/>
      <c r="HB27" s="0"/>
      <c r="HC27" s="0"/>
      <c r="HD27" s="0"/>
      <c r="HE27" s="0"/>
      <c r="HF27" s="0"/>
      <c r="HG27" s="0"/>
      <c r="HH27" s="0"/>
      <c r="HI27" s="0"/>
      <c r="HJ27" s="0"/>
      <c r="HK27" s="0"/>
      <c r="HL27" s="0"/>
      <c r="HM27" s="0"/>
      <c r="HN27" s="0"/>
      <c r="HO27" s="0"/>
      <c r="HP27" s="0"/>
      <c r="HQ27" s="0"/>
      <c r="HR27" s="0"/>
      <c r="HS27" s="0"/>
      <c r="HT27" s="0"/>
      <c r="HU27" s="0"/>
      <c r="HV27" s="0"/>
      <c r="HW27" s="0"/>
      <c r="HX27" s="0"/>
      <c r="HY27" s="0"/>
      <c r="HZ27" s="0"/>
      <c r="IA27" s="0"/>
      <c r="IB27" s="0"/>
      <c r="IC27" s="0"/>
      <c r="ID27" s="0"/>
      <c r="IE27" s="0"/>
      <c r="IF27" s="0"/>
      <c r="IG27" s="0"/>
      <c r="IH27" s="0"/>
      <c r="II27" s="0"/>
      <c r="IJ27" s="0"/>
      <c r="IK27" s="0"/>
      <c r="IL27" s="0"/>
      <c r="IM27" s="0"/>
      <c r="IN27" s="0"/>
      <c r="IO27" s="0"/>
      <c r="IP27" s="0"/>
      <c r="IQ27" s="0"/>
      <c r="IR27" s="0"/>
      <c r="IS27" s="0"/>
      <c r="IT27" s="0"/>
      <c r="IU27" s="0"/>
      <c r="IV27" s="0"/>
    </row>
    <row r="28" customFormat="false" ht="21.75" hidden="false" customHeight="true" outlineLevel="0" collapsed="false">
      <c r="A28" s="28" t="s">
        <v>70</v>
      </c>
      <c r="B28" s="58" t="s">
        <v>93</v>
      </c>
      <c r="C28" s="58"/>
      <c r="D28" s="58"/>
      <c r="E28" s="56" t="s">
        <v>94</v>
      </c>
      <c r="F28" s="56"/>
      <c r="G28" s="40"/>
      <c r="H28" s="40"/>
      <c r="I28" s="40"/>
      <c r="J28" s="59"/>
      <c r="K28" s="55"/>
      <c r="L28" s="60"/>
      <c r="M28" s="6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0"/>
      <c r="FT28" s="0"/>
      <c r="FU28" s="0"/>
      <c r="FV28" s="0"/>
      <c r="FW28" s="0"/>
      <c r="FX28" s="0"/>
      <c r="FY28" s="0"/>
      <c r="FZ28" s="0"/>
      <c r="GA28" s="0"/>
      <c r="GB28" s="0"/>
      <c r="GC28" s="0"/>
      <c r="GD28" s="0"/>
      <c r="GE28" s="0"/>
      <c r="GF28" s="0"/>
      <c r="GG28" s="0"/>
      <c r="GH28" s="0"/>
      <c r="GI28" s="0"/>
      <c r="GJ28" s="0"/>
      <c r="GK28" s="0"/>
      <c r="GL28" s="0"/>
      <c r="GM28" s="0"/>
      <c r="GN28" s="0"/>
      <c r="GO28" s="0"/>
      <c r="GP28" s="0"/>
      <c r="GQ28" s="0"/>
      <c r="GR28" s="0"/>
      <c r="GS28" s="0"/>
      <c r="GT28" s="0"/>
      <c r="GU28" s="0"/>
      <c r="GV28" s="0"/>
      <c r="GW28" s="0"/>
      <c r="GX28" s="0"/>
      <c r="GY28" s="0"/>
      <c r="GZ28" s="0"/>
      <c r="HA28" s="0"/>
      <c r="HB28" s="0"/>
      <c r="HC28" s="0"/>
      <c r="HD28" s="0"/>
      <c r="HE28" s="0"/>
      <c r="HF28" s="0"/>
      <c r="HG28" s="0"/>
      <c r="HH28" s="0"/>
      <c r="HI28" s="0"/>
      <c r="HJ28" s="0"/>
      <c r="HK28" s="0"/>
      <c r="HL28" s="0"/>
      <c r="HM28" s="0"/>
      <c r="HN28" s="0"/>
      <c r="HO28" s="0"/>
      <c r="HP28" s="0"/>
      <c r="HQ28" s="0"/>
      <c r="HR28" s="0"/>
      <c r="HS28" s="0"/>
      <c r="HT28" s="0"/>
      <c r="HU28" s="0"/>
      <c r="HV28" s="0"/>
      <c r="HW28" s="0"/>
      <c r="HX28" s="0"/>
      <c r="HY28" s="0"/>
      <c r="HZ28" s="0"/>
      <c r="IA28" s="0"/>
      <c r="IB28" s="0"/>
      <c r="IC28" s="0"/>
      <c r="ID28" s="0"/>
      <c r="IE28" s="0"/>
      <c r="IF28" s="0"/>
      <c r="IG28" s="0"/>
      <c r="IH28" s="0"/>
      <c r="II28" s="0"/>
      <c r="IJ28" s="0"/>
      <c r="IK28" s="0"/>
      <c r="IL28" s="0"/>
      <c r="IM28" s="0"/>
      <c r="IN28" s="0"/>
      <c r="IO28" s="0"/>
      <c r="IP28" s="0"/>
      <c r="IQ28" s="0"/>
      <c r="IR28" s="0"/>
      <c r="IS28" s="0"/>
      <c r="IT28" s="0"/>
      <c r="IU28" s="0"/>
      <c r="IV28" s="0"/>
    </row>
    <row r="29" customFormat="false" ht="21.75" hidden="false" customHeight="true" outlineLevel="0" collapsed="false">
      <c r="A29" s="28"/>
      <c r="B29" s="58"/>
      <c r="C29" s="58"/>
      <c r="D29" s="58"/>
      <c r="E29" s="56" t="s">
        <v>95</v>
      </c>
      <c r="F29" s="56"/>
      <c r="G29" s="40"/>
      <c r="H29" s="56" t="s">
        <v>96</v>
      </c>
      <c r="I29" s="40"/>
      <c r="J29" s="54"/>
      <c r="K29" s="55"/>
      <c r="L29" s="60"/>
      <c r="M29" s="6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0"/>
      <c r="FU29" s="0"/>
      <c r="FV29" s="0"/>
      <c r="FW29" s="0"/>
      <c r="FX29" s="0"/>
      <c r="FY29" s="0"/>
      <c r="FZ29" s="0"/>
      <c r="GA29" s="0"/>
      <c r="GB29" s="0"/>
      <c r="GC29" s="0"/>
      <c r="GD29" s="0"/>
      <c r="GE29" s="0"/>
      <c r="GF29" s="0"/>
      <c r="GG29" s="0"/>
      <c r="GH29" s="0"/>
      <c r="GI29" s="0"/>
      <c r="GJ29" s="0"/>
      <c r="GK29" s="0"/>
      <c r="GL29" s="0"/>
      <c r="GM29" s="0"/>
      <c r="GN29" s="0"/>
      <c r="GO29" s="0"/>
      <c r="GP29" s="0"/>
      <c r="GQ29" s="0"/>
      <c r="GR29" s="0"/>
      <c r="GS29" s="0"/>
      <c r="GT29" s="0"/>
      <c r="GU29" s="0"/>
      <c r="GV29" s="0"/>
      <c r="GW29" s="0"/>
      <c r="GX29" s="0"/>
      <c r="GY29" s="0"/>
      <c r="GZ29" s="0"/>
      <c r="HA29" s="0"/>
      <c r="HB29" s="0"/>
      <c r="HC29" s="0"/>
      <c r="HD29" s="0"/>
      <c r="HE29" s="0"/>
      <c r="HF29" s="0"/>
      <c r="HG29" s="0"/>
      <c r="HH29" s="0"/>
      <c r="HI29" s="0"/>
      <c r="HJ29" s="0"/>
      <c r="HK29" s="0"/>
      <c r="HL29" s="0"/>
      <c r="HM29" s="0"/>
      <c r="HN29" s="0"/>
      <c r="HO29" s="0"/>
      <c r="HP29" s="0"/>
      <c r="HQ29" s="0"/>
      <c r="HR29" s="0"/>
      <c r="HS29" s="0"/>
      <c r="HT29" s="0"/>
      <c r="HU29" s="0"/>
      <c r="HV29" s="0"/>
      <c r="HW29" s="0"/>
      <c r="HX29" s="0"/>
      <c r="HY29" s="0"/>
      <c r="HZ29" s="0"/>
      <c r="IA29" s="0"/>
      <c r="IB29" s="0"/>
      <c r="IC29" s="0"/>
      <c r="ID29" s="0"/>
      <c r="IE29" s="0"/>
      <c r="IF29" s="0"/>
      <c r="IG29" s="0"/>
      <c r="IH29" s="0"/>
      <c r="II29" s="0"/>
      <c r="IJ29" s="0"/>
      <c r="IK29" s="0"/>
      <c r="IL29" s="0"/>
      <c r="IM29" s="0"/>
      <c r="IN29" s="0"/>
      <c r="IO29" s="0"/>
      <c r="IP29" s="0"/>
      <c r="IQ29" s="0"/>
      <c r="IR29" s="0"/>
      <c r="IS29" s="0"/>
      <c r="IT29" s="0"/>
      <c r="IU29" s="0"/>
      <c r="IV29" s="0"/>
    </row>
    <row r="30" customFormat="false" ht="21.75" hidden="false" customHeight="true" outlineLevel="0" collapsed="false">
      <c r="A30" s="28" t="s">
        <v>72</v>
      </c>
      <c r="B30" s="61" t="s">
        <v>97</v>
      </c>
      <c r="C30" s="61"/>
      <c r="D30" s="61"/>
      <c r="E30" s="61"/>
      <c r="F30" s="61"/>
      <c r="G30" s="61"/>
      <c r="H30" s="61"/>
      <c r="I30" s="61"/>
      <c r="J30" s="61"/>
      <c r="K30" s="55" t="n">
        <f aca="false">((10*(7*4.345))*((K26+K27)/220))*0.2/2*0</f>
        <v>0</v>
      </c>
      <c r="L30" s="60"/>
      <c r="M30" s="6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0"/>
      <c r="FU30" s="0"/>
      <c r="FV30" s="0"/>
      <c r="FW30" s="0"/>
      <c r="FX30" s="0"/>
      <c r="FY30" s="0"/>
      <c r="FZ30" s="0"/>
      <c r="GA30" s="0"/>
      <c r="GB30" s="0"/>
      <c r="GC30" s="0"/>
      <c r="GD30" s="0"/>
      <c r="GE30" s="0"/>
      <c r="GF30" s="0"/>
      <c r="GG30" s="0"/>
      <c r="GH30" s="0"/>
      <c r="GI30" s="0"/>
      <c r="GJ30" s="0"/>
      <c r="GK30" s="0"/>
      <c r="GL30" s="0"/>
      <c r="GM30" s="0"/>
      <c r="GN30" s="0"/>
      <c r="GO30" s="0"/>
      <c r="GP30" s="0"/>
      <c r="GQ30" s="0"/>
      <c r="GR30" s="0"/>
      <c r="GS30" s="0"/>
      <c r="GT30" s="0"/>
      <c r="GU30" s="0"/>
      <c r="GV30" s="0"/>
      <c r="GW30" s="0"/>
      <c r="GX30" s="0"/>
      <c r="GY30" s="0"/>
      <c r="GZ30" s="0"/>
      <c r="HA30" s="0"/>
      <c r="HB30" s="0"/>
      <c r="HC30" s="0"/>
      <c r="HD30" s="0"/>
      <c r="HE30" s="0"/>
      <c r="HF30" s="0"/>
      <c r="HG30" s="0"/>
      <c r="HH30" s="0"/>
      <c r="HI30" s="0"/>
      <c r="HJ30" s="0"/>
      <c r="HK30" s="0"/>
      <c r="HL30" s="0"/>
      <c r="HM30" s="0"/>
      <c r="HN30" s="0"/>
      <c r="HO30" s="0"/>
      <c r="HP30" s="0"/>
      <c r="HQ30" s="0"/>
      <c r="HR30" s="0"/>
      <c r="HS30" s="0"/>
      <c r="HT30" s="0"/>
      <c r="HU30" s="0"/>
      <c r="HV30" s="0"/>
      <c r="HW30" s="0"/>
      <c r="HX30" s="0"/>
      <c r="HY30" s="0"/>
      <c r="HZ30" s="0"/>
      <c r="IA30" s="0"/>
      <c r="IB30" s="0"/>
      <c r="IC30" s="0"/>
      <c r="ID30" s="0"/>
      <c r="IE30" s="0"/>
      <c r="IF30" s="0"/>
      <c r="IG30" s="0"/>
      <c r="IH30" s="0"/>
      <c r="II30" s="0"/>
      <c r="IJ30" s="0"/>
      <c r="IK30" s="0"/>
      <c r="IL30" s="0"/>
      <c r="IM30" s="0"/>
      <c r="IN30" s="0"/>
      <c r="IO30" s="0"/>
      <c r="IP30" s="0"/>
      <c r="IQ30" s="0"/>
      <c r="IR30" s="0"/>
      <c r="IS30" s="0"/>
      <c r="IT30" s="0"/>
      <c r="IU30" s="0"/>
      <c r="IV30" s="0"/>
    </row>
    <row r="31" customFormat="false" ht="21.75" hidden="false" customHeight="true" outlineLevel="0" collapsed="false">
      <c r="A31" s="28" t="s">
        <v>98</v>
      </c>
      <c r="B31" s="62" t="s">
        <v>99</v>
      </c>
      <c r="C31" s="62"/>
      <c r="D31" s="62"/>
      <c r="E31" s="62"/>
      <c r="F31" s="62"/>
      <c r="G31" s="62"/>
      <c r="H31" s="62"/>
      <c r="I31" s="62"/>
      <c r="J31" s="62"/>
      <c r="K31" s="55" t="n">
        <f aca="false">((1*(7*4.345))*((K26+K27)/220)/2)*0</f>
        <v>0</v>
      </c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0"/>
      <c r="FW31" s="0"/>
      <c r="FX31" s="0"/>
      <c r="FY31" s="0"/>
      <c r="FZ31" s="0"/>
      <c r="GA31" s="0"/>
      <c r="GB31" s="0"/>
      <c r="GC31" s="0"/>
      <c r="GD31" s="0"/>
      <c r="GE31" s="0"/>
      <c r="GF31" s="0"/>
      <c r="GG31" s="0"/>
      <c r="GH31" s="0"/>
      <c r="GI31" s="0"/>
      <c r="GJ31" s="0"/>
      <c r="GK31" s="0"/>
      <c r="GL31" s="0"/>
      <c r="GM31" s="0"/>
      <c r="GN31" s="0"/>
      <c r="GO31" s="0"/>
      <c r="GP31" s="0"/>
      <c r="GQ31" s="0"/>
      <c r="GR31" s="0"/>
      <c r="GS31" s="0"/>
      <c r="GT31" s="0"/>
      <c r="GU31" s="0"/>
      <c r="GV31" s="0"/>
      <c r="GW31" s="0"/>
      <c r="GX31" s="0"/>
      <c r="GY31" s="0"/>
      <c r="GZ31" s="0"/>
      <c r="HA31" s="0"/>
      <c r="HB31" s="0"/>
      <c r="HC31" s="0"/>
      <c r="HD31" s="0"/>
      <c r="HE31" s="0"/>
      <c r="HF31" s="0"/>
      <c r="HG31" s="0"/>
      <c r="HH31" s="0"/>
      <c r="HI31" s="0"/>
      <c r="HJ31" s="0"/>
      <c r="HK31" s="0"/>
      <c r="HL31" s="0"/>
      <c r="HM31" s="0"/>
      <c r="HN31" s="0"/>
      <c r="HO31" s="0"/>
      <c r="HP31" s="0"/>
      <c r="HQ31" s="0"/>
      <c r="HR31" s="0"/>
      <c r="HS31" s="0"/>
      <c r="HT31" s="0"/>
      <c r="HU31" s="0"/>
      <c r="HV31" s="0"/>
      <c r="HW31" s="0"/>
      <c r="HX31" s="0"/>
      <c r="HY31" s="0"/>
      <c r="HZ31" s="0"/>
      <c r="IA31" s="0"/>
      <c r="IB31" s="0"/>
      <c r="IC31" s="0"/>
      <c r="ID31" s="0"/>
      <c r="IE31" s="0"/>
      <c r="IF31" s="0"/>
      <c r="IG31" s="0"/>
      <c r="IH31" s="0"/>
      <c r="II31" s="0"/>
      <c r="IJ31" s="0"/>
      <c r="IK31" s="0"/>
      <c r="IL31" s="0"/>
      <c r="IM31" s="0"/>
      <c r="IN31" s="0"/>
      <c r="IO31" s="0"/>
      <c r="IP31" s="0"/>
      <c r="IQ31" s="0"/>
      <c r="IR31" s="0"/>
      <c r="IS31" s="0"/>
      <c r="IT31" s="0"/>
      <c r="IU31" s="0"/>
      <c r="IV31" s="0"/>
    </row>
    <row r="32" customFormat="false" ht="21.75" hidden="false" customHeight="true" outlineLevel="0" collapsed="false">
      <c r="A32" s="28" t="s">
        <v>100</v>
      </c>
      <c r="B32" s="62" t="s">
        <v>101</v>
      </c>
      <c r="C32" s="62"/>
      <c r="D32" s="62"/>
      <c r="E32" s="62"/>
      <c r="F32" s="62"/>
      <c r="G32" s="62"/>
      <c r="H32" s="62"/>
      <c r="I32" s="62"/>
      <c r="J32" s="62"/>
      <c r="K32" s="55" t="n">
        <f aca="false">'ENTRADA DE DADOS'!D20</f>
        <v>141.4</v>
      </c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0"/>
      <c r="FW32" s="0"/>
      <c r="FX32" s="0"/>
      <c r="FY32" s="0"/>
      <c r="FZ32" s="0"/>
      <c r="GA32" s="0"/>
      <c r="GB32" s="0"/>
      <c r="GC32" s="0"/>
      <c r="GD32" s="0"/>
      <c r="GE32" s="0"/>
      <c r="GF32" s="0"/>
      <c r="GG32" s="0"/>
      <c r="GH32" s="0"/>
      <c r="GI32" s="0"/>
      <c r="GJ32" s="0"/>
      <c r="GK32" s="0"/>
      <c r="GL32" s="0"/>
      <c r="GM32" s="0"/>
      <c r="GN32" s="0"/>
      <c r="GO32" s="0"/>
      <c r="GP32" s="0"/>
      <c r="GQ32" s="0"/>
      <c r="GR32" s="0"/>
      <c r="GS32" s="0"/>
      <c r="GT32" s="0"/>
      <c r="GU32" s="0"/>
      <c r="GV32" s="0"/>
      <c r="GW32" s="0"/>
      <c r="GX32" s="0"/>
      <c r="GY32" s="0"/>
      <c r="GZ32" s="0"/>
      <c r="HA32" s="0"/>
      <c r="HB32" s="0"/>
      <c r="HC32" s="0"/>
      <c r="HD32" s="0"/>
      <c r="HE32" s="0"/>
      <c r="HF32" s="0"/>
      <c r="HG32" s="0"/>
      <c r="HH32" s="0"/>
      <c r="HI32" s="0"/>
      <c r="HJ32" s="0"/>
      <c r="HK32" s="0"/>
      <c r="HL32" s="0"/>
      <c r="HM32" s="0"/>
      <c r="HN32" s="0"/>
      <c r="HO32" s="0"/>
      <c r="HP32" s="0"/>
      <c r="HQ32" s="0"/>
      <c r="HR32" s="0"/>
      <c r="HS32" s="0"/>
      <c r="HT32" s="0"/>
      <c r="HU32" s="0"/>
      <c r="HV32" s="0"/>
      <c r="HW32" s="0"/>
      <c r="HX32" s="0"/>
      <c r="HY32" s="0"/>
      <c r="HZ32" s="0"/>
      <c r="IA32" s="0"/>
      <c r="IB32" s="0"/>
      <c r="IC32" s="0"/>
      <c r="ID32" s="0"/>
      <c r="IE32" s="0"/>
      <c r="IF32" s="0"/>
      <c r="IG32" s="0"/>
      <c r="IH32" s="0"/>
      <c r="II32" s="0"/>
      <c r="IJ32" s="0"/>
      <c r="IK32" s="0"/>
      <c r="IL32" s="0"/>
      <c r="IM32" s="0"/>
      <c r="IN32" s="0"/>
      <c r="IO32" s="0"/>
      <c r="IP32" s="0"/>
      <c r="IQ32" s="0"/>
      <c r="IR32" s="0"/>
      <c r="IS32" s="0"/>
      <c r="IT32" s="0"/>
      <c r="IU32" s="0"/>
      <c r="IV32" s="0"/>
    </row>
    <row r="33" customFormat="false" ht="21.75" hidden="false" customHeight="true" outlineLevel="0" collapsed="false">
      <c r="A33" s="28" t="s">
        <v>102</v>
      </c>
      <c r="B33" s="62" t="s">
        <v>36</v>
      </c>
      <c r="C33" s="62"/>
      <c r="D33" s="62"/>
      <c r="E33" s="62"/>
      <c r="F33" s="62"/>
      <c r="G33" s="62"/>
      <c r="H33" s="62"/>
      <c r="I33" s="62"/>
      <c r="J33" s="62"/>
      <c r="K33" s="55" t="n">
        <v>0</v>
      </c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0"/>
      <c r="FW33" s="0"/>
      <c r="FX33" s="0"/>
      <c r="FY33" s="0"/>
      <c r="FZ33" s="0"/>
      <c r="GA33" s="0"/>
      <c r="GB33" s="0"/>
      <c r="GC33" s="0"/>
      <c r="GD33" s="0"/>
      <c r="GE33" s="0"/>
      <c r="GF33" s="0"/>
      <c r="GG33" s="0"/>
      <c r="GH33" s="0"/>
      <c r="GI33" s="0"/>
      <c r="GJ33" s="0"/>
      <c r="GK33" s="0"/>
      <c r="GL33" s="0"/>
      <c r="GM33" s="0"/>
      <c r="GN33" s="0"/>
      <c r="GO33" s="0"/>
      <c r="GP33" s="0"/>
      <c r="GQ33" s="0"/>
      <c r="GR33" s="0"/>
      <c r="GS33" s="0"/>
      <c r="GT33" s="0"/>
      <c r="GU33" s="0"/>
      <c r="GV33" s="0"/>
      <c r="GW33" s="0"/>
      <c r="GX33" s="0"/>
      <c r="GY33" s="0"/>
      <c r="GZ33" s="0"/>
      <c r="HA33" s="0"/>
      <c r="HB33" s="0"/>
      <c r="HC33" s="0"/>
      <c r="HD33" s="0"/>
      <c r="HE33" s="0"/>
      <c r="HF33" s="0"/>
      <c r="HG33" s="0"/>
      <c r="HH33" s="0"/>
      <c r="HI33" s="0"/>
      <c r="HJ33" s="0"/>
      <c r="HK33" s="0"/>
      <c r="HL33" s="0"/>
      <c r="HM33" s="0"/>
      <c r="HN33" s="0"/>
      <c r="HO33" s="0"/>
      <c r="HP33" s="0"/>
      <c r="HQ33" s="0"/>
      <c r="HR33" s="0"/>
      <c r="HS33" s="0"/>
      <c r="HT33" s="0"/>
      <c r="HU33" s="0"/>
      <c r="HV33" s="0"/>
      <c r="HW33" s="0"/>
      <c r="HX33" s="0"/>
      <c r="HY33" s="0"/>
      <c r="HZ33" s="0"/>
      <c r="IA33" s="0"/>
      <c r="IB33" s="0"/>
      <c r="IC33" s="0"/>
      <c r="ID33" s="0"/>
      <c r="IE33" s="0"/>
      <c r="IF33" s="0"/>
      <c r="IG33" s="0"/>
      <c r="IH33" s="0"/>
      <c r="II33" s="0"/>
      <c r="IJ33" s="0"/>
      <c r="IK33" s="0"/>
      <c r="IL33" s="0"/>
      <c r="IM33" s="0"/>
      <c r="IN33" s="0"/>
      <c r="IO33" s="0"/>
      <c r="IP33" s="0"/>
      <c r="IQ33" s="0"/>
      <c r="IR33" s="0"/>
      <c r="IS33" s="0"/>
      <c r="IT33" s="0"/>
      <c r="IU33" s="0"/>
      <c r="IV33" s="0"/>
    </row>
    <row r="34" customFormat="false" ht="21.6" hidden="true" customHeight="true" outlineLevel="0" collapsed="false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0"/>
      <c r="FW34" s="0"/>
      <c r="FX34" s="0"/>
      <c r="FY34" s="0"/>
      <c r="FZ34" s="0"/>
      <c r="GA34" s="0"/>
      <c r="GB34" s="0"/>
      <c r="GC34" s="0"/>
      <c r="GD34" s="0"/>
      <c r="GE34" s="0"/>
      <c r="GF34" s="0"/>
      <c r="GG34" s="0"/>
      <c r="GH34" s="0"/>
      <c r="GI34" s="0"/>
      <c r="GJ34" s="0"/>
      <c r="GK34" s="0"/>
      <c r="GL34" s="0"/>
      <c r="GM34" s="0"/>
      <c r="GN34" s="0"/>
      <c r="GO34" s="0"/>
      <c r="GP34" s="0"/>
      <c r="GQ34" s="0"/>
      <c r="GR34" s="0"/>
      <c r="GS34" s="0"/>
      <c r="GT34" s="0"/>
      <c r="GU34" s="0"/>
      <c r="GV34" s="0"/>
      <c r="GW34" s="0"/>
      <c r="GX34" s="0"/>
      <c r="GY34" s="0"/>
      <c r="GZ34" s="0"/>
      <c r="HA34" s="0"/>
      <c r="HB34" s="0"/>
      <c r="HC34" s="0"/>
      <c r="HD34" s="0"/>
      <c r="HE34" s="0"/>
      <c r="HF34" s="0"/>
      <c r="HG34" s="0"/>
      <c r="HH34" s="0"/>
      <c r="HI34" s="0"/>
      <c r="HJ34" s="0"/>
      <c r="HK34" s="0"/>
      <c r="HL34" s="0"/>
      <c r="HM34" s="0"/>
      <c r="HN34" s="0"/>
      <c r="HO34" s="0"/>
      <c r="HP34" s="0"/>
      <c r="HQ34" s="0"/>
      <c r="HR34" s="0"/>
      <c r="HS34" s="0"/>
      <c r="HT34" s="0"/>
      <c r="HU34" s="0"/>
      <c r="HV34" s="0"/>
      <c r="HW34" s="0"/>
      <c r="HX34" s="0"/>
      <c r="HY34" s="0"/>
      <c r="HZ34" s="0"/>
      <c r="IA34" s="0"/>
      <c r="IB34" s="0"/>
      <c r="IC34" s="0"/>
      <c r="ID34" s="0"/>
      <c r="IE34" s="0"/>
      <c r="IF34" s="0"/>
      <c r="IG34" s="0"/>
      <c r="IH34" s="0"/>
      <c r="II34" s="0"/>
      <c r="IJ34" s="0"/>
      <c r="IK34" s="0"/>
      <c r="IL34" s="0"/>
      <c r="IM34" s="0"/>
      <c r="IN34" s="0"/>
      <c r="IO34" s="0"/>
      <c r="IP34" s="0"/>
      <c r="IQ34" s="0"/>
      <c r="IR34" s="0"/>
      <c r="IS34" s="0"/>
      <c r="IT34" s="0"/>
      <c r="IU34" s="0"/>
      <c r="IV34" s="0"/>
    </row>
    <row r="35" customFormat="false" ht="21.75" hidden="false" customHeight="true" outlineLevel="0" collapsed="false">
      <c r="A35" s="28" t="s">
        <v>103</v>
      </c>
      <c r="B35" s="28"/>
      <c r="C35" s="28"/>
      <c r="D35" s="28"/>
      <c r="E35" s="28"/>
      <c r="F35" s="28"/>
      <c r="G35" s="28"/>
      <c r="H35" s="28"/>
      <c r="I35" s="28"/>
      <c r="J35" s="28"/>
      <c r="K35" s="64" t="n">
        <f aca="false">SUM(K26:K33)</f>
        <v>1173.4</v>
      </c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0"/>
      <c r="FW35" s="0"/>
      <c r="FX35" s="0"/>
      <c r="FY35" s="0"/>
      <c r="FZ35" s="0"/>
      <c r="GA35" s="0"/>
      <c r="GB35" s="0"/>
      <c r="GC35" s="0"/>
      <c r="GD35" s="0"/>
      <c r="GE35" s="0"/>
      <c r="GF35" s="0"/>
      <c r="GG35" s="0"/>
      <c r="GH35" s="0"/>
      <c r="GI35" s="0"/>
      <c r="GJ35" s="0"/>
      <c r="GK35" s="0"/>
      <c r="GL35" s="0"/>
      <c r="GM35" s="0"/>
      <c r="GN35" s="0"/>
      <c r="GO35" s="0"/>
      <c r="GP35" s="0"/>
      <c r="GQ35" s="0"/>
      <c r="GR35" s="0"/>
      <c r="GS35" s="0"/>
      <c r="GT35" s="0"/>
      <c r="GU35" s="0"/>
      <c r="GV35" s="0"/>
      <c r="GW35" s="0"/>
      <c r="GX35" s="0"/>
      <c r="GY35" s="0"/>
      <c r="GZ35" s="0"/>
      <c r="HA35" s="0"/>
      <c r="HB35" s="0"/>
      <c r="HC35" s="0"/>
      <c r="HD35" s="0"/>
      <c r="HE35" s="0"/>
      <c r="HF35" s="0"/>
      <c r="HG35" s="0"/>
      <c r="HH35" s="0"/>
      <c r="HI35" s="0"/>
      <c r="HJ35" s="0"/>
      <c r="HK35" s="0"/>
      <c r="HL35" s="0"/>
      <c r="HM35" s="0"/>
      <c r="HN35" s="0"/>
      <c r="HO35" s="0"/>
      <c r="HP35" s="0"/>
      <c r="HQ35" s="0"/>
      <c r="HR35" s="0"/>
      <c r="HS35" s="0"/>
      <c r="HT35" s="0"/>
      <c r="HU35" s="0"/>
      <c r="HV35" s="0"/>
      <c r="HW35" s="0"/>
      <c r="HX35" s="0"/>
      <c r="HY35" s="0"/>
      <c r="HZ35" s="0"/>
      <c r="IA35" s="0"/>
      <c r="IB35" s="0"/>
      <c r="IC35" s="0"/>
      <c r="ID35" s="0"/>
      <c r="IE35" s="0"/>
      <c r="IF35" s="0"/>
      <c r="IG35" s="0"/>
      <c r="IH35" s="0"/>
      <c r="II35" s="0"/>
      <c r="IJ35" s="0"/>
      <c r="IK35" s="0"/>
      <c r="IL35" s="0"/>
      <c r="IM35" s="0"/>
      <c r="IN35" s="0"/>
      <c r="IO35" s="0"/>
      <c r="IP35" s="0"/>
      <c r="IQ35" s="0"/>
      <c r="IR35" s="0"/>
      <c r="IS35" s="0"/>
      <c r="IT35" s="0"/>
      <c r="IU35" s="0"/>
      <c r="IV35" s="0"/>
    </row>
    <row r="36" customFormat="false" ht="21.75" hidden="false" customHeight="true" outlineLevel="0" collapsed="false">
      <c r="A36" s="65" t="s">
        <v>104</v>
      </c>
      <c r="B36" s="65"/>
      <c r="C36" s="65"/>
      <c r="D36" s="65"/>
      <c r="E36" s="65"/>
      <c r="F36" s="65"/>
      <c r="G36" s="65"/>
      <c r="H36" s="65"/>
      <c r="I36" s="65"/>
      <c r="J36" s="65"/>
      <c r="K36" s="65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0"/>
      <c r="FW36" s="0"/>
      <c r="FX36" s="0"/>
      <c r="FY36" s="0"/>
      <c r="FZ36" s="0"/>
      <c r="GA36" s="0"/>
      <c r="GB36" s="0"/>
      <c r="GC36" s="0"/>
      <c r="GD36" s="0"/>
      <c r="GE36" s="0"/>
      <c r="GF36" s="0"/>
      <c r="GG36" s="0"/>
      <c r="GH36" s="0"/>
      <c r="GI36" s="0"/>
      <c r="GJ36" s="0"/>
      <c r="GK36" s="0"/>
      <c r="GL36" s="0"/>
      <c r="GM36" s="0"/>
      <c r="GN36" s="0"/>
      <c r="GO36" s="0"/>
      <c r="GP36" s="0"/>
      <c r="GQ36" s="0"/>
      <c r="GR36" s="0"/>
      <c r="GS36" s="0"/>
      <c r="GT36" s="0"/>
      <c r="GU36" s="0"/>
      <c r="GV36" s="0"/>
      <c r="GW36" s="0"/>
      <c r="GX36" s="0"/>
      <c r="GY36" s="0"/>
      <c r="GZ36" s="0"/>
      <c r="HA36" s="0"/>
      <c r="HB36" s="0"/>
      <c r="HC36" s="0"/>
      <c r="HD36" s="0"/>
      <c r="HE36" s="0"/>
      <c r="HF36" s="0"/>
      <c r="HG36" s="0"/>
      <c r="HH36" s="0"/>
      <c r="HI36" s="0"/>
      <c r="HJ36" s="0"/>
      <c r="HK36" s="0"/>
      <c r="HL36" s="0"/>
      <c r="HM36" s="0"/>
      <c r="HN36" s="0"/>
      <c r="HO36" s="0"/>
      <c r="HP36" s="0"/>
      <c r="HQ36" s="0"/>
      <c r="HR36" s="0"/>
      <c r="HS36" s="0"/>
      <c r="HT36" s="0"/>
      <c r="HU36" s="0"/>
      <c r="HV36" s="0"/>
      <c r="HW36" s="0"/>
      <c r="HX36" s="0"/>
      <c r="HY36" s="0"/>
      <c r="HZ36" s="0"/>
      <c r="IA36" s="0"/>
      <c r="IB36" s="0"/>
      <c r="IC36" s="0"/>
      <c r="ID36" s="0"/>
      <c r="IE36" s="0"/>
      <c r="IF36" s="0"/>
      <c r="IG36" s="0"/>
      <c r="IH36" s="0"/>
      <c r="II36" s="0"/>
      <c r="IJ36" s="0"/>
      <c r="IK36" s="0"/>
      <c r="IL36" s="0"/>
      <c r="IM36" s="0"/>
      <c r="IN36" s="0"/>
      <c r="IO36" s="0"/>
      <c r="IP36" s="0"/>
      <c r="IQ36" s="0"/>
      <c r="IR36" s="0"/>
      <c r="IS36" s="0"/>
      <c r="IT36" s="0"/>
      <c r="IU36" s="0"/>
      <c r="IV36" s="0"/>
    </row>
    <row r="37" customFormat="false" ht="21.75" hidden="false" customHeight="true" outlineLevel="0" collapsed="false">
      <c r="A37" s="28" t="s">
        <v>105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0"/>
      <c r="FW37" s="0"/>
      <c r="FX37" s="0"/>
      <c r="FY37" s="0"/>
      <c r="FZ37" s="0"/>
      <c r="GA37" s="0"/>
      <c r="GB37" s="0"/>
      <c r="GC37" s="0"/>
      <c r="GD37" s="0"/>
      <c r="GE37" s="0"/>
      <c r="GF37" s="0"/>
      <c r="GG37" s="0"/>
      <c r="GH37" s="0"/>
      <c r="GI37" s="0"/>
      <c r="GJ37" s="0"/>
      <c r="GK37" s="0"/>
      <c r="GL37" s="0"/>
      <c r="GM37" s="0"/>
      <c r="GN37" s="0"/>
      <c r="GO37" s="0"/>
      <c r="GP37" s="0"/>
      <c r="GQ37" s="0"/>
      <c r="GR37" s="0"/>
      <c r="GS37" s="0"/>
      <c r="GT37" s="0"/>
      <c r="GU37" s="0"/>
      <c r="GV37" s="0"/>
      <c r="GW37" s="0"/>
      <c r="GX37" s="0"/>
      <c r="GY37" s="0"/>
      <c r="GZ37" s="0"/>
      <c r="HA37" s="0"/>
      <c r="HB37" s="0"/>
      <c r="HC37" s="0"/>
      <c r="HD37" s="0"/>
      <c r="HE37" s="0"/>
      <c r="HF37" s="0"/>
      <c r="HG37" s="0"/>
      <c r="HH37" s="0"/>
      <c r="HI37" s="0"/>
      <c r="HJ37" s="0"/>
      <c r="HK37" s="0"/>
      <c r="HL37" s="0"/>
      <c r="HM37" s="0"/>
      <c r="HN37" s="0"/>
      <c r="HO37" s="0"/>
      <c r="HP37" s="0"/>
      <c r="HQ37" s="0"/>
      <c r="HR37" s="0"/>
      <c r="HS37" s="0"/>
      <c r="HT37" s="0"/>
      <c r="HU37" s="0"/>
      <c r="HV37" s="0"/>
      <c r="HW37" s="0"/>
      <c r="HX37" s="0"/>
      <c r="HY37" s="0"/>
      <c r="HZ37" s="0"/>
      <c r="IA37" s="0"/>
      <c r="IB37" s="0"/>
      <c r="IC37" s="0"/>
      <c r="ID37" s="0"/>
      <c r="IE37" s="0"/>
      <c r="IF37" s="0"/>
      <c r="IG37" s="0"/>
      <c r="IH37" s="0"/>
      <c r="II37" s="0"/>
      <c r="IJ37" s="0"/>
      <c r="IK37" s="0"/>
      <c r="IL37" s="0"/>
      <c r="IM37" s="0"/>
      <c r="IN37" s="0"/>
      <c r="IO37" s="0"/>
      <c r="IP37" s="0"/>
      <c r="IQ37" s="0"/>
      <c r="IR37" s="0"/>
      <c r="IS37" s="0"/>
      <c r="IT37" s="0"/>
      <c r="IU37" s="0"/>
      <c r="IV37" s="0"/>
    </row>
    <row r="38" customFormat="false" ht="21.75" hidden="false" customHeight="true" outlineLevel="0" collapsed="false">
      <c r="A38" s="28" t="s">
        <v>106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0"/>
      <c r="FW38" s="0"/>
      <c r="FX38" s="0"/>
      <c r="FY38" s="0"/>
      <c r="FZ38" s="0"/>
      <c r="GA38" s="0"/>
      <c r="GB38" s="0"/>
      <c r="GC38" s="0"/>
      <c r="GD38" s="0"/>
      <c r="GE38" s="0"/>
      <c r="GF38" s="0"/>
      <c r="GG38" s="0"/>
      <c r="GH38" s="0"/>
      <c r="GI38" s="0"/>
      <c r="GJ38" s="0"/>
      <c r="GK38" s="0"/>
      <c r="GL38" s="0"/>
      <c r="GM38" s="0"/>
      <c r="GN38" s="0"/>
      <c r="GO38" s="0"/>
      <c r="GP38" s="0"/>
      <c r="GQ38" s="0"/>
      <c r="GR38" s="0"/>
      <c r="GS38" s="0"/>
      <c r="GT38" s="0"/>
      <c r="GU38" s="0"/>
      <c r="GV38" s="0"/>
      <c r="GW38" s="0"/>
      <c r="GX38" s="0"/>
      <c r="GY38" s="0"/>
      <c r="GZ38" s="0"/>
      <c r="HA38" s="0"/>
      <c r="HB38" s="0"/>
      <c r="HC38" s="0"/>
      <c r="HD38" s="0"/>
      <c r="HE38" s="0"/>
      <c r="HF38" s="0"/>
      <c r="HG38" s="0"/>
      <c r="HH38" s="0"/>
      <c r="HI38" s="0"/>
      <c r="HJ38" s="0"/>
      <c r="HK38" s="0"/>
      <c r="HL38" s="0"/>
      <c r="HM38" s="0"/>
      <c r="HN38" s="0"/>
      <c r="HO38" s="0"/>
      <c r="HP38" s="0"/>
      <c r="HQ38" s="0"/>
      <c r="HR38" s="0"/>
      <c r="HS38" s="0"/>
      <c r="HT38" s="0"/>
      <c r="HU38" s="0"/>
      <c r="HV38" s="0"/>
      <c r="HW38" s="0"/>
      <c r="HX38" s="0"/>
      <c r="HY38" s="0"/>
      <c r="HZ38" s="0"/>
      <c r="IA38" s="0"/>
      <c r="IB38" s="0"/>
      <c r="IC38" s="0"/>
      <c r="ID38" s="0"/>
      <c r="IE38" s="0"/>
      <c r="IF38" s="0"/>
      <c r="IG38" s="0"/>
      <c r="IH38" s="0"/>
      <c r="II38" s="0"/>
      <c r="IJ38" s="0"/>
      <c r="IK38" s="0"/>
      <c r="IL38" s="0"/>
      <c r="IM38" s="0"/>
      <c r="IN38" s="0"/>
      <c r="IO38" s="0"/>
      <c r="IP38" s="0"/>
      <c r="IQ38" s="0"/>
      <c r="IR38" s="0"/>
      <c r="IS38" s="0"/>
      <c r="IT38" s="0"/>
      <c r="IU38" s="0"/>
      <c r="IV38" s="0"/>
    </row>
    <row r="39" customFormat="false" ht="21.75" hidden="false" customHeight="true" outlineLevel="0" collapsed="false">
      <c r="A39" s="66" t="s">
        <v>65</v>
      </c>
      <c r="B39" s="31" t="s">
        <v>107</v>
      </c>
      <c r="C39" s="31"/>
      <c r="D39" s="31"/>
      <c r="E39" s="31"/>
      <c r="F39" s="31"/>
      <c r="G39" s="31"/>
      <c r="H39" s="31"/>
      <c r="I39" s="31"/>
      <c r="J39" s="67" t="n">
        <v>0.0833</v>
      </c>
      <c r="K39" s="68" t="n">
        <f aca="false">K35*J39</f>
        <v>97.74422</v>
      </c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0"/>
      <c r="FW39" s="0"/>
      <c r="FX39" s="0"/>
      <c r="FY39" s="0"/>
      <c r="FZ39" s="0"/>
      <c r="GA39" s="0"/>
      <c r="GB39" s="0"/>
      <c r="GC39" s="0"/>
      <c r="GD39" s="0"/>
      <c r="GE39" s="0"/>
      <c r="GF39" s="0"/>
      <c r="GG39" s="0"/>
      <c r="GH39" s="0"/>
      <c r="GI39" s="0"/>
      <c r="GJ39" s="0"/>
      <c r="GK39" s="0"/>
      <c r="GL39" s="0"/>
      <c r="GM39" s="0"/>
      <c r="GN39" s="0"/>
      <c r="GO39" s="0"/>
      <c r="GP39" s="0"/>
      <c r="GQ39" s="0"/>
      <c r="GR39" s="0"/>
      <c r="GS39" s="0"/>
      <c r="GT39" s="0"/>
      <c r="GU39" s="0"/>
      <c r="GV39" s="0"/>
      <c r="GW39" s="0"/>
      <c r="GX39" s="0"/>
      <c r="GY39" s="0"/>
      <c r="GZ39" s="0"/>
      <c r="HA39" s="0"/>
      <c r="HB39" s="0"/>
      <c r="HC39" s="0"/>
      <c r="HD39" s="0"/>
      <c r="HE39" s="0"/>
      <c r="HF39" s="0"/>
      <c r="HG39" s="0"/>
      <c r="HH39" s="0"/>
      <c r="HI39" s="0"/>
      <c r="HJ39" s="0"/>
      <c r="HK39" s="0"/>
      <c r="HL39" s="0"/>
      <c r="HM39" s="0"/>
      <c r="HN39" s="0"/>
      <c r="HO39" s="0"/>
      <c r="HP39" s="0"/>
      <c r="HQ39" s="0"/>
      <c r="HR39" s="0"/>
      <c r="HS39" s="0"/>
      <c r="HT39" s="0"/>
      <c r="HU39" s="0"/>
      <c r="HV39" s="0"/>
      <c r="HW39" s="0"/>
      <c r="HX39" s="0"/>
      <c r="HY39" s="0"/>
      <c r="HZ39" s="0"/>
      <c r="IA39" s="0"/>
      <c r="IB39" s="0"/>
      <c r="IC39" s="0"/>
      <c r="ID39" s="0"/>
      <c r="IE39" s="0"/>
      <c r="IF39" s="0"/>
      <c r="IG39" s="0"/>
      <c r="IH39" s="0"/>
      <c r="II39" s="0"/>
      <c r="IJ39" s="0"/>
      <c r="IK39" s="0"/>
      <c r="IL39" s="0"/>
      <c r="IM39" s="0"/>
      <c r="IN39" s="0"/>
      <c r="IO39" s="0"/>
      <c r="IP39" s="0"/>
      <c r="IQ39" s="0"/>
      <c r="IR39" s="0"/>
      <c r="IS39" s="0"/>
      <c r="IT39" s="0"/>
      <c r="IU39" s="0"/>
      <c r="IV39" s="0"/>
    </row>
    <row r="40" customFormat="false" ht="21.75" hidden="false" customHeight="true" outlineLevel="0" collapsed="false">
      <c r="A40" s="66" t="s">
        <v>67</v>
      </c>
      <c r="B40" s="31" t="s">
        <v>108</v>
      </c>
      <c r="C40" s="31"/>
      <c r="D40" s="31"/>
      <c r="E40" s="31"/>
      <c r="F40" s="31"/>
      <c r="G40" s="31"/>
      <c r="H40" s="31"/>
      <c r="I40" s="31"/>
      <c r="J40" s="67" t="n">
        <v>0.0278</v>
      </c>
      <c r="K40" s="68" t="n">
        <f aca="false">K35*J40</f>
        <v>32.62052</v>
      </c>
      <c r="L40" s="0"/>
      <c r="M40" s="69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0"/>
      <c r="FW40" s="0"/>
      <c r="FX40" s="0"/>
      <c r="FY40" s="0"/>
      <c r="FZ40" s="0"/>
      <c r="GA40" s="0"/>
      <c r="GB40" s="0"/>
      <c r="GC40" s="0"/>
      <c r="GD40" s="0"/>
      <c r="GE40" s="0"/>
      <c r="GF40" s="0"/>
      <c r="GG40" s="0"/>
      <c r="GH40" s="0"/>
      <c r="GI40" s="0"/>
      <c r="GJ40" s="0"/>
      <c r="GK40" s="0"/>
      <c r="GL40" s="0"/>
      <c r="GM40" s="0"/>
      <c r="GN40" s="0"/>
      <c r="GO40" s="0"/>
      <c r="GP40" s="0"/>
      <c r="GQ40" s="0"/>
      <c r="GR40" s="0"/>
      <c r="GS40" s="0"/>
      <c r="GT40" s="0"/>
      <c r="GU40" s="0"/>
      <c r="GV40" s="0"/>
      <c r="GW40" s="0"/>
      <c r="GX40" s="0"/>
      <c r="GY40" s="0"/>
      <c r="GZ40" s="0"/>
      <c r="HA40" s="0"/>
      <c r="HB40" s="0"/>
      <c r="HC40" s="0"/>
      <c r="HD40" s="0"/>
      <c r="HE40" s="0"/>
      <c r="HF40" s="0"/>
      <c r="HG40" s="0"/>
      <c r="HH40" s="0"/>
      <c r="HI40" s="0"/>
      <c r="HJ40" s="0"/>
      <c r="HK40" s="0"/>
      <c r="HL40" s="0"/>
      <c r="HM40" s="0"/>
      <c r="HN40" s="0"/>
      <c r="HO40" s="0"/>
      <c r="HP40" s="0"/>
      <c r="HQ40" s="0"/>
      <c r="HR40" s="0"/>
      <c r="HS40" s="0"/>
      <c r="HT40" s="0"/>
      <c r="HU40" s="0"/>
      <c r="HV40" s="0"/>
      <c r="HW40" s="0"/>
      <c r="HX40" s="0"/>
      <c r="HY40" s="0"/>
      <c r="HZ40" s="0"/>
      <c r="IA40" s="0"/>
      <c r="IB40" s="0"/>
      <c r="IC40" s="0"/>
      <c r="ID40" s="0"/>
      <c r="IE40" s="0"/>
      <c r="IF40" s="0"/>
      <c r="IG40" s="0"/>
      <c r="IH40" s="0"/>
      <c r="II40" s="0"/>
      <c r="IJ40" s="0"/>
      <c r="IK40" s="0"/>
      <c r="IL40" s="0"/>
      <c r="IM40" s="0"/>
      <c r="IN40" s="0"/>
      <c r="IO40" s="0"/>
      <c r="IP40" s="0"/>
      <c r="IQ40" s="0"/>
      <c r="IR40" s="0"/>
      <c r="IS40" s="0"/>
      <c r="IT40" s="0"/>
      <c r="IU40" s="0"/>
      <c r="IV40" s="0"/>
    </row>
    <row r="41" customFormat="false" ht="21.75" hidden="false" customHeight="true" outlineLevel="0" collapsed="false">
      <c r="A41" s="66" t="s">
        <v>70</v>
      </c>
      <c r="B41" s="31" t="s">
        <v>109</v>
      </c>
      <c r="C41" s="31"/>
      <c r="D41" s="31"/>
      <c r="E41" s="31"/>
      <c r="F41" s="31"/>
      <c r="G41" s="31"/>
      <c r="H41" s="31"/>
      <c r="I41" s="31"/>
      <c r="J41" s="67" t="n">
        <f aca="false">J54*(J39+J40)</f>
        <v>0.0408848</v>
      </c>
      <c r="K41" s="68" t="n">
        <f aca="false">K35*J41</f>
        <v>47.97422432</v>
      </c>
      <c r="L41" s="0"/>
      <c r="M41" s="69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0"/>
      <c r="FX41" s="0"/>
      <c r="FY41" s="0"/>
      <c r="FZ41" s="0"/>
      <c r="GA41" s="0"/>
      <c r="GB41" s="0"/>
      <c r="GC41" s="0"/>
      <c r="GD41" s="0"/>
      <c r="GE41" s="0"/>
      <c r="GF41" s="0"/>
      <c r="GG41" s="0"/>
      <c r="GH41" s="0"/>
      <c r="GI41" s="0"/>
      <c r="GJ41" s="0"/>
      <c r="GK41" s="0"/>
      <c r="GL41" s="0"/>
      <c r="GM41" s="0"/>
      <c r="GN41" s="0"/>
      <c r="GO41" s="0"/>
      <c r="GP41" s="0"/>
      <c r="GQ41" s="0"/>
      <c r="GR41" s="0"/>
      <c r="GS41" s="0"/>
      <c r="GT41" s="0"/>
      <c r="GU41" s="0"/>
      <c r="GV41" s="0"/>
      <c r="GW41" s="0"/>
      <c r="GX41" s="0"/>
      <c r="GY41" s="0"/>
      <c r="GZ41" s="0"/>
      <c r="HA41" s="0"/>
      <c r="HB41" s="0"/>
      <c r="HC41" s="0"/>
      <c r="HD41" s="0"/>
      <c r="HE41" s="0"/>
      <c r="HF41" s="0"/>
      <c r="HG41" s="0"/>
      <c r="HH41" s="0"/>
      <c r="HI41" s="0"/>
      <c r="HJ41" s="0"/>
      <c r="HK41" s="0"/>
      <c r="HL41" s="0"/>
      <c r="HM41" s="0"/>
      <c r="HN41" s="0"/>
      <c r="HO41" s="0"/>
      <c r="HP41" s="0"/>
      <c r="HQ41" s="0"/>
      <c r="HR41" s="0"/>
      <c r="HS41" s="0"/>
      <c r="HT41" s="0"/>
      <c r="HU41" s="0"/>
      <c r="HV41" s="0"/>
      <c r="HW41" s="0"/>
      <c r="HX41" s="0"/>
      <c r="HY41" s="0"/>
      <c r="HZ41" s="0"/>
      <c r="IA41" s="0"/>
      <c r="IB41" s="0"/>
      <c r="IC41" s="0"/>
      <c r="ID41" s="0"/>
      <c r="IE41" s="0"/>
      <c r="IF41" s="0"/>
      <c r="IG41" s="0"/>
      <c r="IH41" s="0"/>
      <c r="II41" s="0"/>
      <c r="IJ41" s="0"/>
      <c r="IK41" s="0"/>
      <c r="IL41" s="0"/>
      <c r="IM41" s="0"/>
      <c r="IN41" s="0"/>
      <c r="IO41" s="0"/>
      <c r="IP41" s="0"/>
      <c r="IQ41" s="0"/>
      <c r="IR41" s="0"/>
      <c r="IS41" s="0"/>
      <c r="IT41" s="0"/>
      <c r="IU41" s="0"/>
      <c r="IV41" s="0"/>
    </row>
    <row r="42" customFormat="false" ht="21.75" hidden="false" customHeight="true" outlineLevel="0" collapsed="false">
      <c r="A42" s="70"/>
      <c r="B42" s="28" t="s">
        <v>110</v>
      </c>
      <c r="C42" s="28"/>
      <c r="D42" s="28"/>
      <c r="E42" s="28"/>
      <c r="F42" s="28"/>
      <c r="G42" s="28"/>
      <c r="H42" s="28"/>
      <c r="I42" s="28"/>
      <c r="J42" s="71" t="n">
        <f aca="false">SUM(J39:J41)</f>
        <v>0.1519848</v>
      </c>
      <c r="K42" s="64" t="n">
        <f aca="false">SUM(K39:K41)</f>
        <v>178.33896432</v>
      </c>
      <c r="L42" s="69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0"/>
      <c r="FX42" s="0"/>
      <c r="FY42" s="0"/>
      <c r="FZ42" s="0"/>
      <c r="GA42" s="0"/>
      <c r="GB42" s="0"/>
      <c r="GC42" s="0"/>
      <c r="GD42" s="0"/>
      <c r="GE42" s="0"/>
      <c r="GF42" s="0"/>
      <c r="GG42" s="0"/>
      <c r="GH42" s="0"/>
      <c r="GI42" s="0"/>
      <c r="GJ42" s="0"/>
      <c r="GK42" s="0"/>
      <c r="GL42" s="0"/>
      <c r="GM42" s="0"/>
      <c r="GN42" s="0"/>
      <c r="GO42" s="0"/>
      <c r="GP42" s="0"/>
      <c r="GQ42" s="0"/>
      <c r="GR42" s="0"/>
      <c r="GS42" s="0"/>
      <c r="GT42" s="0"/>
      <c r="GU42" s="0"/>
      <c r="GV42" s="0"/>
      <c r="GW42" s="0"/>
      <c r="GX42" s="0"/>
      <c r="GY42" s="0"/>
      <c r="GZ42" s="0"/>
      <c r="HA42" s="0"/>
      <c r="HB42" s="0"/>
      <c r="HC42" s="0"/>
      <c r="HD42" s="0"/>
      <c r="HE42" s="0"/>
      <c r="HF42" s="0"/>
      <c r="HG42" s="0"/>
      <c r="HH42" s="0"/>
      <c r="HI42" s="0"/>
      <c r="HJ42" s="0"/>
      <c r="HK42" s="0"/>
      <c r="HL42" s="0"/>
      <c r="HM42" s="0"/>
      <c r="HN42" s="0"/>
      <c r="HO42" s="0"/>
      <c r="HP42" s="0"/>
      <c r="HQ42" s="0"/>
      <c r="HR42" s="0"/>
      <c r="HS42" s="0"/>
      <c r="HT42" s="0"/>
      <c r="HU42" s="0"/>
      <c r="HV42" s="0"/>
      <c r="HW42" s="0"/>
      <c r="HX42" s="0"/>
      <c r="HY42" s="0"/>
      <c r="HZ42" s="0"/>
      <c r="IA42" s="0"/>
      <c r="IB42" s="0"/>
      <c r="IC42" s="0"/>
      <c r="ID42" s="0"/>
      <c r="IE42" s="0"/>
      <c r="IF42" s="0"/>
      <c r="IG42" s="0"/>
      <c r="IH42" s="0"/>
      <c r="II42" s="0"/>
      <c r="IJ42" s="0"/>
      <c r="IK42" s="0"/>
      <c r="IL42" s="0"/>
      <c r="IM42" s="0"/>
      <c r="IN42" s="0"/>
      <c r="IO42" s="0"/>
      <c r="IP42" s="0"/>
      <c r="IQ42" s="0"/>
      <c r="IR42" s="0"/>
      <c r="IS42" s="0"/>
      <c r="IT42" s="0"/>
      <c r="IU42" s="0"/>
      <c r="IV42" s="0"/>
    </row>
    <row r="43" customFormat="false" ht="21.75" hidden="false" customHeight="true" outlineLevel="0" collapsed="false">
      <c r="A43" s="65" t="s">
        <v>111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0"/>
      <c r="GF43" s="0"/>
      <c r="GG43" s="0"/>
      <c r="GH43" s="0"/>
      <c r="GI43" s="0"/>
      <c r="GJ43" s="0"/>
      <c r="GK43" s="0"/>
      <c r="GL43" s="0"/>
      <c r="GM43" s="0"/>
      <c r="GN43" s="0"/>
      <c r="GO43" s="0"/>
      <c r="GP43" s="0"/>
      <c r="GQ43" s="0"/>
      <c r="GR43" s="0"/>
      <c r="GS43" s="0"/>
      <c r="GT43" s="0"/>
      <c r="GU43" s="0"/>
      <c r="GV43" s="0"/>
      <c r="GW43" s="0"/>
      <c r="GX43" s="0"/>
      <c r="GY43" s="0"/>
      <c r="GZ43" s="0"/>
      <c r="HA43" s="0"/>
      <c r="HB43" s="0"/>
      <c r="HC43" s="0"/>
      <c r="HD43" s="0"/>
      <c r="HE43" s="0"/>
      <c r="HF43" s="0"/>
      <c r="HG43" s="0"/>
      <c r="HH43" s="0"/>
      <c r="HI43" s="0"/>
      <c r="HJ43" s="0"/>
      <c r="HK43" s="0"/>
      <c r="HL43" s="0"/>
      <c r="HM43" s="0"/>
      <c r="HN43" s="0"/>
      <c r="HO43" s="0"/>
      <c r="HP43" s="0"/>
      <c r="HQ43" s="0"/>
      <c r="HR43" s="0"/>
      <c r="HS43" s="0"/>
      <c r="HT43" s="0"/>
      <c r="HU43" s="0"/>
      <c r="HV43" s="0"/>
      <c r="HW43" s="0"/>
      <c r="HX43" s="0"/>
      <c r="HY43" s="0"/>
      <c r="HZ43" s="0"/>
      <c r="IA43" s="0"/>
      <c r="IB43" s="0"/>
      <c r="IC43" s="0"/>
      <c r="ID43" s="0"/>
      <c r="IE43" s="0"/>
      <c r="IF43" s="0"/>
      <c r="IG43" s="0"/>
      <c r="IH43" s="0"/>
      <c r="II43" s="0"/>
      <c r="IJ43" s="0"/>
      <c r="IK43" s="0"/>
      <c r="IL43" s="0"/>
      <c r="IM43" s="0"/>
      <c r="IN43" s="0"/>
      <c r="IO43" s="0"/>
      <c r="IP43" s="0"/>
      <c r="IQ43" s="0"/>
      <c r="IR43" s="0"/>
      <c r="IS43" s="0"/>
      <c r="IT43" s="0"/>
      <c r="IU43" s="0"/>
      <c r="IV43" s="0"/>
    </row>
    <row r="44" customFormat="false" ht="12.8" hidden="false" customHeight="false" outlineLevel="0" collapsed="false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13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0"/>
      <c r="GF44" s="0"/>
      <c r="GG44" s="0"/>
      <c r="GH44" s="0"/>
      <c r="GI44" s="0"/>
      <c r="GJ44" s="0"/>
      <c r="GK44" s="0"/>
      <c r="GL44" s="0"/>
      <c r="GM44" s="0"/>
      <c r="GN44" s="0"/>
      <c r="GO44" s="0"/>
      <c r="GP44" s="0"/>
      <c r="GQ44" s="0"/>
      <c r="GR44" s="0"/>
      <c r="GS44" s="0"/>
      <c r="GT44" s="0"/>
      <c r="GU44" s="0"/>
      <c r="GV44" s="0"/>
      <c r="GW44" s="0"/>
      <c r="GX44" s="0"/>
      <c r="GY44" s="0"/>
      <c r="GZ44" s="0"/>
      <c r="HA44" s="0"/>
      <c r="HB44" s="0"/>
      <c r="HC44" s="0"/>
      <c r="HD44" s="0"/>
      <c r="HE44" s="0"/>
      <c r="HF44" s="0"/>
      <c r="HG44" s="0"/>
      <c r="HH44" s="0"/>
      <c r="HI44" s="0"/>
      <c r="HJ44" s="0"/>
      <c r="HK44" s="0"/>
      <c r="HL44" s="0"/>
      <c r="HM44" s="0"/>
      <c r="HN44" s="0"/>
      <c r="HO44" s="0"/>
      <c r="HP44" s="0"/>
      <c r="HQ44" s="0"/>
      <c r="HR44" s="0"/>
      <c r="HS44" s="0"/>
      <c r="HT44" s="0"/>
      <c r="HU44" s="0"/>
      <c r="HV44" s="0"/>
      <c r="HW44" s="0"/>
      <c r="HX44" s="0"/>
      <c r="HY44" s="0"/>
      <c r="HZ44" s="0"/>
      <c r="IA44" s="0"/>
      <c r="IB44" s="0"/>
      <c r="IC44" s="0"/>
      <c r="ID44" s="0"/>
      <c r="IE44" s="0"/>
      <c r="IF44" s="0"/>
      <c r="IG44" s="0"/>
      <c r="IH44" s="0"/>
      <c r="II44" s="0"/>
      <c r="IJ44" s="0"/>
      <c r="IK44" s="0"/>
      <c r="IL44" s="0"/>
      <c r="IM44" s="0"/>
      <c r="IN44" s="0"/>
      <c r="IO44" s="0"/>
      <c r="IP44" s="0"/>
      <c r="IQ44" s="0"/>
      <c r="IR44" s="0"/>
      <c r="IS44" s="0"/>
      <c r="IT44" s="0"/>
      <c r="IU44" s="0"/>
      <c r="IV44" s="0"/>
    </row>
    <row r="45" customFormat="false" ht="21.75" hidden="false" customHeight="true" outlineLevel="0" collapsed="false">
      <c r="A45" s="28" t="s">
        <v>112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69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0"/>
      <c r="GF45" s="0"/>
      <c r="GG45" s="0"/>
      <c r="GH45" s="0"/>
      <c r="GI45" s="0"/>
      <c r="GJ45" s="0"/>
      <c r="GK45" s="0"/>
      <c r="GL45" s="0"/>
      <c r="GM45" s="0"/>
      <c r="GN45" s="0"/>
      <c r="GO45" s="0"/>
      <c r="GP45" s="0"/>
      <c r="GQ45" s="0"/>
      <c r="GR45" s="0"/>
      <c r="GS45" s="0"/>
      <c r="GT45" s="0"/>
      <c r="GU45" s="0"/>
      <c r="GV45" s="0"/>
      <c r="GW45" s="0"/>
      <c r="GX45" s="0"/>
      <c r="GY45" s="0"/>
      <c r="GZ45" s="0"/>
      <c r="HA45" s="0"/>
      <c r="HB45" s="0"/>
      <c r="HC45" s="0"/>
      <c r="HD45" s="0"/>
      <c r="HE45" s="0"/>
      <c r="HF45" s="0"/>
      <c r="HG45" s="0"/>
      <c r="HH45" s="0"/>
      <c r="HI45" s="0"/>
      <c r="HJ45" s="0"/>
      <c r="HK45" s="0"/>
      <c r="HL45" s="0"/>
      <c r="HM45" s="0"/>
      <c r="HN45" s="0"/>
      <c r="HO45" s="0"/>
      <c r="HP45" s="0"/>
      <c r="HQ45" s="0"/>
      <c r="HR45" s="0"/>
      <c r="HS45" s="0"/>
      <c r="HT45" s="0"/>
      <c r="HU45" s="0"/>
      <c r="HV45" s="0"/>
      <c r="HW45" s="0"/>
      <c r="HX45" s="0"/>
      <c r="HY45" s="0"/>
      <c r="HZ45" s="0"/>
      <c r="IA45" s="0"/>
      <c r="IB45" s="0"/>
      <c r="IC45" s="0"/>
      <c r="ID45" s="0"/>
      <c r="IE45" s="0"/>
      <c r="IF45" s="0"/>
      <c r="IG45" s="0"/>
      <c r="IH45" s="0"/>
      <c r="II45" s="0"/>
      <c r="IJ45" s="0"/>
      <c r="IK45" s="0"/>
      <c r="IL45" s="0"/>
      <c r="IM45" s="0"/>
      <c r="IN45" s="0"/>
      <c r="IO45" s="0"/>
      <c r="IP45" s="0"/>
      <c r="IQ45" s="0"/>
      <c r="IR45" s="0"/>
      <c r="IS45" s="0"/>
      <c r="IT45" s="0"/>
      <c r="IU45" s="0"/>
      <c r="IV45" s="0"/>
    </row>
    <row r="46" customFormat="false" ht="21.75" hidden="false" customHeight="true" outlineLevel="0" collapsed="false">
      <c r="A46" s="28" t="s">
        <v>65</v>
      </c>
      <c r="B46" s="35" t="s">
        <v>113</v>
      </c>
      <c r="C46" s="35"/>
      <c r="D46" s="35"/>
      <c r="E46" s="35"/>
      <c r="F46" s="35"/>
      <c r="G46" s="35"/>
      <c r="H46" s="35"/>
      <c r="I46" s="35"/>
      <c r="J46" s="72" t="n">
        <v>0.2</v>
      </c>
      <c r="K46" s="55" t="n">
        <f aca="false">K35*J46</f>
        <v>234.68</v>
      </c>
      <c r="L46" s="69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0"/>
      <c r="GF46" s="0"/>
      <c r="GG46" s="0"/>
      <c r="GH46" s="0"/>
      <c r="GI46" s="0"/>
      <c r="GJ46" s="0"/>
      <c r="GK46" s="0"/>
      <c r="GL46" s="0"/>
      <c r="GM46" s="0"/>
      <c r="GN46" s="0"/>
      <c r="GO46" s="0"/>
      <c r="GP46" s="0"/>
      <c r="GQ46" s="0"/>
      <c r="GR46" s="0"/>
      <c r="GS46" s="0"/>
      <c r="GT46" s="0"/>
      <c r="GU46" s="0"/>
      <c r="GV46" s="0"/>
      <c r="GW46" s="0"/>
      <c r="GX46" s="0"/>
      <c r="GY46" s="0"/>
      <c r="GZ46" s="0"/>
      <c r="HA46" s="0"/>
      <c r="HB46" s="0"/>
      <c r="HC46" s="0"/>
      <c r="HD46" s="0"/>
      <c r="HE46" s="0"/>
      <c r="HF46" s="0"/>
      <c r="HG46" s="0"/>
      <c r="HH46" s="0"/>
      <c r="HI46" s="0"/>
      <c r="HJ46" s="0"/>
      <c r="HK46" s="0"/>
      <c r="HL46" s="0"/>
      <c r="HM46" s="0"/>
      <c r="HN46" s="0"/>
      <c r="HO46" s="0"/>
      <c r="HP46" s="0"/>
      <c r="HQ46" s="0"/>
      <c r="HR46" s="0"/>
      <c r="HS46" s="0"/>
      <c r="HT46" s="0"/>
      <c r="HU46" s="0"/>
      <c r="HV46" s="0"/>
      <c r="HW46" s="0"/>
      <c r="HX46" s="0"/>
      <c r="HY46" s="0"/>
      <c r="HZ46" s="0"/>
      <c r="IA46" s="0"/>
      <c r="IB46" s="0"/>
      <c r="IC46" s="0"/>
      <c r="ID46" s="0"/>
      <c r="IE46" s="0"/>
      <c r="IF46" s="0"/>
      <c r="IG46" s="0"/>
      <c r="IH46" s="0"/>
      <c r="II46" s="0"/>
      <c r="IJ46" s="0"/>
      <c r="IK46" s="0"/>
      <c r="IL46" s="0"/>
      <c r="IM46" s="0"/>
      <c r="IN46" s="0"/>
      <c r="IO46" s="0"/>
      <c r="IP46" s="0"/>
      <c r="IQ46" s="0"/>
      <c r="IR46" s="0"/>
      <c r="IS46" s="0"/>
      <c r="IT46" s="0"/>
      <c r="IU46" s="0"/>
      <c r="IV46" s="0"/>
    </row>
    <row r="47" customFormat="false" ht="21.75" hidden="false" customHeight="true" outlineLevel="0" collapsed="false">
      <c r="A47" s="28" t="s">
        <v>67</v>
      </c>
      <c r="B47" s="35" t="s">
        <v>114</v>
      </c>
      <c r="C47" s="35"/>
      <c r="D47" s="35"/>
      <c r="E47" s="35"/>
      <c r="F47" s="35"/>
      <c r="G47" s="35"/>
      <c r="H47" s="35"/>
      <c r="I47" s="35"/>
      <c r="J47" s="72" t="n">
        <v>0.025</v>
      </c>
      <c r="K47" s="55" t="n">
        <f aca="false">K35*J47</f>
        <v>29.335</v>
      </c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0"/>
      <c r="GF47" s="0"/>
      <c r="GG47" s="0"/>
      <c r="GH47" s="0"/>
      <c r="GI47" s="0"/>
      <c r="GJ47" s="0"/>
      <c r="GK47" s="0"/>
      <c r="GL47" s="0"/>
      <c r="GM47" s="0"/>
      <c r="GN47" s="0"/>
      <c r="GO47" s="0"/>
      <c r="GP47" s="0"/>
      <c r="GQ47" s="0"/>
      <c r="GR47" s="0"/>
      <c r="GS47" s="0"/>
      <c r="GT47" s="0"/>
      <c r="GU47" s="0"/>
      <c r="GV47" s="0"/>
      <c r="GW47" s="0"/>
      <c r="GX47" s="0"/>
      <c r="GY47" s="0"/>
      <c r="GZ47" s="0"/>
      <c r="HA47" s="0"/>
      <c r="HB47" s="0"/>
      <c r="HC47" s="0"/>
      <c r="HD47" s="0"/>
      <c r="HE47" s="0"/>
      <c r="HF47" s="0"/>
      <c r="HG47" s="0"/>
      <c r="HH47" s="0"/>
      <c r="HI47" s="0"/>
      <c r="HJ47" s="0"/>
      <c r="HK47" s="0"/>
      <c r="HL47" s="0"/>
      <c r="HM47" s="0"/>
      <c r="HN47" s="0"/>
      <c r="HO47" s="0"/>
      <c r="HP47" s="0"/>
      <c r="HQ47" s="0"/>
      <c r="HR47" s="0"/>
      <c r="HS47" s="0"/>
      <c r="HT47" s="0"/>
      <c r="HU47" s="0"/>
      <c r="HV47" s="0"/>
      <c r="HW47" s="0"/>
      <c r="HX47" s="0"/>
      <c r="HY47" s="0"/>
      <c r="HZ47" s="0"/>
      <c r="IA47" s="0"/>
      <c r="IB47" s="0"/>
      <c r="IC47" s="0"/>
      <c r="ID47" s="0"/>
      <c r="IE47" s="0"/>
      <c r="IF47" s="0"/>
      <c r="IG47" s="0"/>
      <c r="IH47" s="0"/>
      <c r="II47" s="0"/>
      <c r="IJ47" s="0"/>
      <c r="IK47" s="0"/>
      <c r="IL47" s="0"/>
      <c r="IM47" s="0"/>
      <c r="IN47" s="0"/>
      <c r="IO47" s="0"/>
      <c r="IP47" s="0"/>
      <c r="IQ47" s="0"/>
      <c r="IR47" s="0"/>
      <c r="IS47" s="0"/>
      <c r="IT47" s="0"/>
      <c r="IU47" s="0"/>
      <c r="IV47" s="0"/>
    </row>
    <row r="48" customFormat="false" ht="21.75" hidden="false" customHeight="true" outlineLevel="0" collapsed="false">
      <c r="A48" s="28" t="s">
        <v>70</v>
      </c>
      <c r="B48" s="35" t="s">
        <v>115</v>
      </c>
      <c r="C48" s="35"/>
      <c r="D48" s="35"/>
      <c r="E48" s="35"/>
      <c r="F48" s="73" t="s">
        <v>116</v>
      </c>
      <c r="G48" s="73"/>
      <c r="H48" s="75"/>
      <c r="I48" s="75"/>
      <c r="J48" s="72" t="n">
        <f aca="false">'ENTRADA DE DADOS'!D40*'ENTRADA DE DADOS'!D42</f>
        <v>0.03</v>
      </c>
      <c r="K48" s="55" t="n">
        <f aca="false">K35*J48</f>
        <v>35.202</v>
      </c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0"/>
      <c r="GF48" s="0"/>
      <c r="GG48" s="0"/>
      <c r="GH48" s="0"/>
      <c r="GI48" s="0"/>
      <c r="GJ48" s="0"/>
      <c r="GK48" s="0"/>
      <c r="GL48" s="0"/>
      <c r="GM48" s="0"/>
      <c r="GN48" s="0"/>
      <c r="GO48" s="0"/>
      <c r="GP48" s="0"/>
      <c r="GQ48" s="0"/>
      <c r="GR48" s="0"/>
      <c r="GS48" s="0"/>
      <c r="GT48" s="0"/>
      <c r="GU48" s="0"/>
      <c r="GV48" s="0"/>
      <c r="GW48" s="0"/>
      <c r="GX48" s="0"/>
      <c r="GY48" s="0"/>
      <c r="GZ48" s="0"/>
      <c r="HA48" s="0"/>
      <c r="HB48" s="0"/>
      <c r="HC48" s="0"/>
      <c r="HD48" s="0"/>
      <c r="HE48" s="0"/>
      <c r="HF48" s="0"/>
      <c r="HG48" s="0"/>
      <c r="HH48" s="0"/>
      <c r="HI48" s="0"/>
      <c r="HJ48" s="0"/>
      <c r="HK48" s="0"/>
      <c r="HL48" s="0"/>
      <c r="HM48" s="0"/>
      <c r="HN48" s="0"/>
      <c r="HO48" s="0"/>
      <c r="HP48" s="0"/>
      <c r="HQ48" s="0"/>
      <c r="HR48" s="0"/>
      <c r="HS48" s="0"/>
      <c r="HT48" s="0"/>
      <c r="HU48" s="0"/>
      <c r="HV48" s="0"/>
      <c r="HW48" s="0"/>
      <c r="HX48" s="0"/>
      <c r="HY48" s="0"/>
      <c r="HZ48" s="0"/>
      <c r="IA48" s="0"/>
      <c r="IB48" s="0"/>
      <c r="IC48" s="0"/>
      <c r="ID48" s="0"/>
      <c r="IE48" s="0"/>
      <c r="IF48" s="0"/>
      <c r="IG48" s="0"/>
      <c r="IH48" s="0"/>
      <c r="II48" s="0"/>
      <c r="IJ48" s="0"/>
      <c r="IK48" s="0"/>
      <c r="IL48" s="0"/>
      <c r="IM48" s="0"/>
      <c r="IN48" s="0"/>
      <c r="IO48" s="0"/>
      <c r="IP48" s="0"/>
      <c r="IQ48" s="0"/>
      <c r="IR48" s="0"/>
      <c r="IS48" s="0"/>
      <c r="IT48" s="0"/>
      <c r="IU48" s="0"/>
      <c r="IV48" s="0"/>
    </row>
    <row r="49" customFormat="false" ht="21.75" hidden="false" customHeight="true" outlineLevel="0" collapsed="false">
      <c r="A49" s="28" t="s">
        <v>72</v>
      </c>
      <c r="B49" s="35" t="s">
        <v>117</v>
      </c>
      <c r="C49" s="35"/>
      <c r="D49" s="35"/>
      <c r="E49" s="35"/>
      <c r="F49" s="35"/>
      <c r="G49" s="35"/>
      <c r="H49" s="35"/>
      <c r="I49" s="35"/>
      <c r="J49" s="72" t="n">
        <v>0.015</v>
      </c>
      <c r="K49" s="55" t="n">
        <f aca="false">K35*J49</f>
        <v>17.601</v>
      </c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0"/>
      <c r="GF49" s="0"/>
      <c r="GG49" s="0"/>
      <c r="GH49" s="0"/>
      <c r="GI49" s="0"/>
      <c r="GJ49" s="0"/>
      <c r="GK49" s="0"/>
      <c r="GL49" s="0"/>
      <c r="GM49" s="0"/>
      <c r="GN49" s="0"/>
      <c r="GO49" s="0"/>
      <c r="GP49" s="0"/>
      <c r="GQ49" s="0"/>
      <c r="GR49" s="0"/>
      <c r="GS49" s="0"/>
      <c r="GT49" s="0"/>
      <c r="GU49" s="0"/>
      <c r="GV49" s="0"/>
      <c r="GW49" s="0"/>
      <c r="GX49" s="0"/>
      <c r="GY49" s="0"/>
      <c r="GZ49" s="0"/>
      <c r="HA49" s="0"/>
      <c r="HB49" s="0"/>
      <c r="HC49" s="0"/>
      <c r="HD49" s="0"/>
      <c r="HE49" s="0"/>
      <c r="HF49" s="0"/>
      <c r="HG49" s="0"/>
      <c r="HH49" s="0"/>
      <c r="HI49" s="0"/>
      <c r="HJ49" s="0"/>
      <c r="HK49" s="0"/>
      <c r="HL49" s="0"/>
      <c r="HM49" s="0"/>
      <c r="HN49" s="0"/>
      <c r="HO49" s="0"/>
      <c r="HP49" s="0"/>
      <c r="HQ49" s="0"/>
      <c r="HR49" s="0"/>
      <c r="HS49" s="0"/>
      <c r="HT49" s="0"/>
      <c r="HU49" s="0"/>
      <c r="HV49" s="0"/>
      <c r="HW49" s="0"/>
      <c r="HX49" s="0"/>
      <c r="HY49" s="0"/>
      <c r="HZ49" s="0"/>
      <c r="IA49" s="0"/>
      <c r="IB49" s="0"/>
      <c r="IC49" s="0"/>
      <c r="ID49" s="0"/>
      <c r="IE49" s="0"/>
      <c r="IF49" s="0"/>
      <c r="IG49" s="0"/>
      <c r="IH49" s="0"/>
      <c r="II49" s="0"/>
      <c r="IJ49" s="0"/>
      <c r="IK49" s="0"/>
      <c r="IL49" s="0"/>
      <c r="IM49" s="0"/>
      <c r="IN49" s="0"/>
      <c r="IO49" s="0"/>
      <c r="IP49" s="0"/>
      <c r="IQ49" s="0"/>
      <c r="IR49" s="0"/>
      <c r="IS49" s="0"/>
      <c r="IT49" s="0"/>
      <c r="IU49" s="0"/>
      <c r="IV49" s="0"/>
    </row>
    <row r="50" customFormat="false" ht="21.75" hidden="false" customHeight="true" outlineLevel="0" collapsed="false">
      <c r="A50" s="28" t="s">
        <v>98</v>
      </c>
      <c r="B50" s="35" t="s">
        <v>118</v>
      </c>
      <c r="C50" s="35"/>
      <c r="D50" s="35"/>
      <c r="E50" s="35"/>
      <c r="F50" s="35"/>
      <c r="G50" s="35"/>
      <c r="H50" s="35"/>
      <c r="I50" s="35"/>
      <c r="J50" s="72" t="n">
        <v>0.01</v>
      </c>
      <c r="K50" s="55" t="n">
        <f aca="false">K35*J50</f>
        <v>11.734</v>
      </c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0"/>
      <c r="GF50" s="0"/>
      <c r="GG50" s="0"/>
      <c r="GH50" s="0"/>
      <c r="GI50" s="0"/>
      <c r="GJ50" s="0"/>
      <c r="GK50" s="0"/>
      <c r="GL50" s="0"/>
      <c r="GM50" s="0"/>
      <c r="GN50" s="0"/>
      <c r="GO50" s="0"/>
      <c r="GP50" s="0"/>
      <c r="GQ50" s="0"/>
      <c r="GR50" s="0"/>
      <c r="GS50" s="0"/>
      <c r="GT50" s="0"/>
      <c r="GU50" s="0"/>
      <c r="GV50" s="0"/>
      <c r="GW50" s="0"/>
      <c r="GX50" s="0"/>
      <c r="GY50" s="0"/>
      <c r="GZ50" s="0"/>
      <c r="HA50" s="0"/>
      <c r="HB50" s="0"/>
      <c r="HC50" s="0"/>
      <c r="HD50" s="0"/>
      <c r="HE50" s="0"/>
      <c r="HF50" s="0"/>
      <c r="HG50" s="0"/>
      <c r="HH50" s="0"/>
      <c r="HI50" s="0"/>
      <c r="HJ50" s="0"/>
      <c r="HK50" s="0"/>
      <c r="HL50" s="0"/>
      <c r="HM50" s="0"/>
      <c r="HN50" s="0"/>
      <c r="HO50" s="0"/>
      <c r="HP50" s="0"/>
      <c r="HQ50" s="0"/>
      <c r="HR50" s="0"/>
      <c r="HS50" s="0"/>
      <c r="HT50" s="0"/>
      <c r="HU50" s="0"/>
      <c r="HV50" s="0"/>
      <c r="HW50" s="0"/>
      <c r="HX50" s="0"/>
      <c r="HY50" s="0"/>
      <c r="HZ50" s="0"/>
      <c r="IA50" s="0"/>
      <c r="IB50" s="0"/>
      <c r="IC50" s="0"/>
      <c r="ID50" s="0"/>
      <c r="IE50" s="0"/>
      <c r="IF50" s="0"/>
      <c r="IG50" s="0"/>
      <c r="IH50" s="0"/>
      <c r="II50" s="0"/>
      <c r="IJ50" s="0"/>
      <c r="IK50" s="0"/>
      <c r="IL50" s="0"/>
      <c r="IM50" s="0"/>
      <c r="IN50" s="0"/>
      <c r="IO50" s="0"/>
      <c r="IP50" s="0"/>
      <c r="IQ50" s="0"/>
      <c r="IR50" s="0"/>
      <c r="IS50" s="0"/>
      <c r="IT50" s="0"/>
      <c r="IU50" s="0"/>
      <c r="IV50" s="0"/>
    </row>
    <row r="51" customFormat="false" ht="21.75" hidden="false" customHeight="true" outlineLevel="0" collapsed="false">
      <c r="A51" s="28" t="s">
        <v>100</v>
      </c>
      <c r="B51" s="30" t="s">
        <v>119</v>
      </c>
      <c r="C51" s="30"/>
      <c r="D51" s="30"/>
      <c r="E51" s="30"/>
      <c r="F51" s="30"/>
      <c r="G51" s="30"/>
      <c r="H51" s="30"/>
      <c r="I51" s="30"/>
      <c r="J51" s="72" t="n">
        <v>0.006</v>
      </c>
      <c r="K51" s="55" t="n">
        <f aca="false">K35*J51</f>
        <v>7.0404</v>
      </c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0"/>
      <c r="GF51" s="0"/>
      <c r="GG51" s="0"/>
      <c r="GH51" s="0"/>
      <c r="GI51" s="0"/>
      <c r="GJ51" s="0"/>
      <c r="GK51" s="0"/>
      <c r="GL51" s="0"/>
      <c r="GM51" s="0"/>
      <c r="GN51" s="0"/>
      <c r="GO51" s="0"/>
      <c r="GP51" s="0"/>
      <c r="GQ51" s="0"/>
      <c r="GR51" s="0"/>
      <c r="GS51" s="0"/>
      <c r="GT51" s="0"/>
      <c r="GU51" s="0"/>
      <c r="GV51" s="0"/>
      <c r="GW51" s="0"/>
      <c r="GX51" s="0"/>
      <c r="GY51" s="0"/>
      <c r="GZ51" s="0"/>
      <c r="HA51" s="0"/>
      <c r="HB51" s="0"/>
      <c r="HC51" s="0"/>
      <c r="HD51" s="0"/>
      <c r="HE51" s="0"/>
      <c r="HF51" s="0"/>
      <c r="HG51" s="0"/>
      <c r="HH51" s="0"/>
      <c r="HI51" s="0"/>
      <c r="HJ51" s="0"/>
      <c r="HK51" s="0"/>
      <c r="HL51" s="0"/>
      <c r="HM51" s="0"/>
      <c r="HN51" s="0"/>
      <c r="HO51" s="0"/>
      <c r="HP51" s="0"/>
      <c r="HQ51" s="0"/>
      <c r="HR51" s="0"/>
      <c r="HS51" s="0"/>
      <c r="HT51" s="0"/>
      <c r="HU51" s="0"/>
      <c r="HV51" s="0"/>
      <c r="HW51" s="0"/>
      <c r="HX51" s="0"/>
      <c r="HY51" s="0"/>
      <c r="HZ51" s="0"/>
      <c r="IA51" s="0"/>
      <c r="IB51" s="0"/>
      <c r="IC51" s="0"/>
      <c r="ID51" s="0"/>
      <c r="IE51" s="0"/>
      <c r="IF51" s="0"/>
      <c r="IG51" s="0"/>
      <c r="IH51" s="0"/>
      <c r="II51" s="0"/>
      <c r="IJ51" s="0"/>
      <c r="IK51" s="0"/>
      <c r="IL51" s="0"/>
      <c r="IM51" s="0"/>
      <c r="IN51" s="0"/>
      <c r="IO51" s="0"/>
      <c r="IP51" s="0"/>
      <c r="IQ51" s="0"/>
      <c r="IR51" s="0"/>
      <c r="IS51" s="0"/>
      <c r="IT51" s="0"/>
      <c r="IU51" s="0"/>
      <c r="IV51" s="0"/>
    </row>
    <row r="52" customFormat="false" ht="21.75" hidden="false" customHeight="true" outlineLevel="0" collapsed="false">
      <c r="A52" s="28" t="s">
        <v>102</v>
      </c>
      <c r="B52" s="35" t="s">
        <v>120</v>
      </c>
      <c r="C52" s="35"/>
      <c r="D52" s="35"/>
      <c r="E52" s="35"/>
      <c r="F52" s="35"/>
      <c r="G52" s="35"/>
      <c r="H52" s="35"/>
      <c r="I52" s="35"/>
      <c r="J52" s="72" t="n">
        <v>0.002</v>
      </c>
      <c r="K52" s="55" t="n">
        <f aca="false">K35*J52</f>
        <v>2.3468</v>
      </c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0"/>
      <c r="GF52" s="0"/>
      <c r="GG52" s="0"/>
      <c r="GH52" s="0"/>
      <c r="GI52" s="0"/>
      <c r="GJ52" s="0"/>
      <c r="GK52" s="0"/>
      <c r="GL52" s="0"/>
      <c r="GM52" s="0"/>
      <c r="GN52" s="0"/>
      <c r="GO52" s="0"/>
      <c r="GP52" s="0"/>
      <c r="GQ52" s="0"/>
      <c r="GR52" s="0"/>
      <c r="GS52" s="0"/>
      <c r="GT52" s="0"/>
      <c r="GU52" s="0"/>
      <c r="GV52" s="0"/>
      <c r="GW52" s="0"/>
      <c r="GX52" s="0"/>
      <c r="GY52" s="0"/>
      <c r="GZ52" s="0"/>
      <c r="HA52" s="0"/>
      <c r="HB52" s="0"/>
      <c r="HC52" s="0"/>
      <c r="HD52" s="0"/>
      <c r="HE52" s="0"/>
      <c r="HF52" s="0"/>
      <c r="HG52" s="0"/>
      <c r="HH52" s="0"/>
      <c r="HI52" s="0"/>
      <c r="HJ52" s="0"/>
      <c r="HK52" s="0"/>
      <c r="HL52" s="0"/>
      <c r="HM52" s="0"/>
      <c r="HN52" s="0"/>
      <c r="HO52" s="0"/>
      <c r="HP52" s="0"/>
      <c r="HQ52" s="0"/>
      <c r="HR52" s="0"/>
      <c r="HS52" s="0"/>
      <c r="HT52" s="0"/>
      <c r="HU52" s="0"/>
      <c r="HV52" s="0"/>
      <c r="HW52" s="0"/>
      <c r="HX52" s="0"/>
      <c r="HY52" s="0"/>
      <c r="HZ52" s="0"/>
      <c r="IA52" s="0"/>
      <c r="IB52" s="0"/>
      <c r="IC52" s="0"/>
      <c r="ID52" s="0"/>
      <c r="IE52" s="0"/>
      <c r="IF52" s="0"/>
      <c r="IG52" s="0"/>
      <c r="IH52" s="0"/>
      <c r="II52" s="0"/>
      <c r="IJ52" s="0"/>
      <c r="IK52" s="0"/>
      <c r="IL52" s="0"/>
      <c r="IM52" s="0"/>
      <c r="IN52" s="0"/>
      <c r="IO52" s="0"/>
      <c r="IP52" s="0"/>
      <c r="IQ52" s="0"/>
      <c r="IR52" s="0"/>
      <c r="IS52" s="0"/>
      <c r="IT52" s="0"/>
      <c r="IU52" s="0"/>
      <c r="IV52" s="0"/>
    </row>
    <row r="53" customFormat="false" ht="21.75" hidden="false" customHeight="true" outlineLevel="0" collapsed="false">
      <c r="A53" s="28" t="s">
        <v>121</v>
      </c>
      <c r="B53" s="35" t="s">
        <v>122</v>
      </c>
      <c r="C53" s="35"/>
      <c r="D53" s="35"/>
      <c r="E53" s="35"/>
      <c r="F53" s="35"/>
      <c r="G53" s="35"/>
      <c r="H53" s="35"/>
      <c r="I53" s="35"/>
      <c r="J53" s="72" t="n">
        <v>0.08</v>
      </c>
      <c r="K53" s="55" t="n">
        <f aca="false">K35*J53</f>
        <v>93.872</v>
      </c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0"/>
      <c r="BG53" s="0"/>
      <c r="BH53" s="0"/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0"/>
      <c r="GF53" s="0"/>
      <c r="GG53" s="0"/>
      <c r="GH53" s="0"/>
      <c r="GI53" s="0"/>
      <c r="GJ53" s="0"/>
      <c r="GK53" s="0"/>
      <c r="GL53" s="0"/>
      <c r="GM53" s="0"/>
      <c r="GN53" s="0"/>
      <c r="GO53" s="0"/>
      <c r="GP53" s="0"/>
      <c r="GQ53" s="0"/>
      <c r="GR53" s="0"/>
      <c r="GS53" s="0"/>
      <c r="GT53" s="0"/>
      <c r="GU53" s="0"/>
      <c r="GV53" s="0"/>
      <c r="GW53" s="0"/>
      <c r="GX53" s="0"/>
      <c r="GY53" s="0"/>
      <c r="GZ53" s="0"/>
      <c r="HA53" s="0"/>
      <c r="HB53" s="0"/>
      <c r="HC53" s="0"/>
      <c r="HD53" s="0"/>
      <c r="HE53" s="0"/>
      <c r="HF53" s="0"/>
      <c r="HG53" s="0"/>
      <c r="HH53" s="0"/>
      <c r="HI53" s="0"/>
      <c r="HJ53" s="0"/>
      <c r="HK53" s="0"/>
      <c r="HL53" s="0"/>
      <c r="HM53" s="0"/>
      <c r="HN53" s="0"/>
      <c r="HO53" s="0"/>
      <c r="HP53" s="0"/>
      <c r="HQ53" s="0"/>
      <c r="HR53" s="0"/>
      <c r="HS53" s="0"/>
      <c r="HT53" s="0"/>
      <c r="HU53" s="0"/>
      <c r="HV53" s="0"/>
      <c r="HW53" s="0"/>
      <c r="HX53" s="0"/>
      <c r="HY53" s="0"/>
      <c r="HZ53" s="0"/>
      <c r="IA53" s="0"/>
      <c r="IB53" s="0"/>
      <c r="IC53" s="0"/>
      <c r="ID53" s="0"/>
      <c r="IE53" s="0"/>
      <c r="IF53" s="0"/>
      <c r="IG53" s="0"/>
      <c r="IH53" s="0"/>
      <c r="II53" s="0"/>
      <c r="IJ53" s="0"/>
      <c r="IK53" s="0"/>
      <c r="IL53" s="0"/>
      <c r="IM53" s="0"/>
      <c r="IN53" s="0"/>
      <c r="IO53" s="0"/>
      <c r="IP53" s="0"/>
      <c r="IQ53" s="0"/>
      <c r="IR53" s="0"/>
      <c r="IS53" s="0"/>
      <c r="IT53" s="0"/>
      <c r="IU53" s="0"/>
      <c r="IV53" s="0"/>
    </row>
    <row r="54" customFormat="false" ht="21.75" hidden="false" customHeight="true" outlineLevel="0" collapsed="false">
      <c r="A54" s="28"/>
      <c r="B54" s="28" t="s">
        <v>110</v>
      </c>
      <c r="C54" s="28"/>
      <c r="D54" s="28"/>
      <c r="E54" s="28"/>
      <c r="F54" s="28"/>
      <c r="G54" s="28"/>
      <c r="H54" s="28"/>
      <c r="I54" s="28"/>
      <c r="J54" s="76" t="n">
        <f aca="false">SUM(J46:J53)</f>
        <v>0.368</v>
      </c>
      <c r="K54" s="77" t="n">
        <f aca="false">SUM(K46:K53)</f>
        <v>431.8112</v>
      </c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0"/>
      <c r="BG54" s="0"/>
      <c r="BH54" s="0"/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0"/>
      <c r="GF54" s="0"/>
      <c r="GG54" s="0"/>
      <c r="GH54" s="0"/>
      <c r="GI54" s="0"/>
      <c r="GJ54" s="0"/>
      <c r="GK54" s="0"/>
      <c r="GL54" s="0"/>
      <c r="GM54" s="0"/>
      <c r="GN54" s="0"/>
      <c r="GO54" s="0"/>
      <c r="GP54" s="0"/>
      <c r="GQ54" s="0"/>
      <c r="GR54" s="0"/>
      <c r="GS54" s="0"/>
      <c r="GT54" s="0"/>
      <c r="GU54" s="0"/>
      <c r="GV54" s="0"/>
      <c r="GW54" s="0"/>
      <c r="GX54" s="0"/>
      <c r="GY54" s="0"/>
      <c r="GZ54" s="0"/>
      <c r="HA54" s="0"/>
      <c r="HB54" s="0"/>
      <c r="HC54" s="0"/>
      <c r="HD54" s="0"/>
      <c r="HE54" s="0"/>
      <c r="HF54" s="0"/>
      <c r="HG54" s="0"/>
      <c r="HH54" s="0"/>
      <c r="HI54" s="0"/>
      <c r="HJ54" s="0"/>
      <c r="HK54" s="0"/>
      <c r="HL54" s="0"/>
      <c r="HM54" s="0"/>
      <c r="HN54" s="0"/>
      <c r="HO54" s="0"/>
      <c r="HP54" s="0"/>
      <c r="HQ54" s="0"/>
      <c r="HR54" s="0"/>
      <c r="HS54" s="0"/>
      <c r="HT54" s="0"/>
      <c r="HU54" s="0"/>
      <c r="HV54" s="0"/>
      <c r="HW54" s="0"/>
      <c r="HX54" s="0"/>
      <c r="HY54" s="0"/>
      <c r="HZ54" s="0"/>
      <c r="IA54" s="0"/>
      <c r="IB54" s="0"/>
      <c r="IC54" s="0"/>
      <c r="ID54" s="0"/>
      <c r="IE54" s="0"/>
      <c r="IF54" s="0"/>
      <c r="IG54" s="0"/>
      <c r="IH54" s="0"/>
      <c r="II54" s="0"/>
      <c r="IJ54" s="0"/>
      <c r="IK54" s="0"/>
      <c r="IL54" s="0"/>
      <c r="IM54" s="0"/>
      <c r="IN54" s="0"/>
      <c r="IO54" s="0"/>
      <c r="IP54" s="0"/>
      <c r="IQ54" s="0"/>
      <c r="IR54" s="0"/>
      <c r="IS54" s="0"/>
      <c r="IT54" s="0"/>
      <c r="IU54" s="0"/>
      <c r="IV54" s="0"/>
    </row>
    <row r="55" customFormat="false" ht="12.8" hidden="false" customHeight="true" outlineLevel="0" collapsed="false">
      <c r="A55" s="46" t="s">
        <v>123</v>
      </c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0"/>
      <c r="BG55" s="0"/>
      <c r="BH55" s="0"/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0"/>
      <c r="GF55" s="0"/>
      <c r="GG55" s="0"/>
      <c r="GH55" s="0"/>
      <c r="GI55" s="0"/>
      <c r="GJ55" s="0"/>
      <c r="GK55" s="0"/>
      <c r="GL55" s="0"/>
      <c r="GM55" s="0"/>
      <c r="GN55" s="0"/>
      <c r="GO55" s="0"/>
      <c r="GP55" s="0"/>
      <c r="GQ55" s="0"/>
      <c r="GR55" s="0"/>
      <c r="GS55" s="0"/>
      <c r="GT55" s="0"/>
      <c r="GU55" s="0"/>
      <c r="GV55" s="0"/>
      <c r="GW55" s="0"/>
      <c r="GX55" s="0"/>
      <c r="GY55" s="0"/>
      <c r="GZ55" s="0"/>
      <c r="HA55" s="0"/>
      <c r="HB55" s="0"/>
      <c r="HC55" s="0"/>
      <c r="HD55" s="0"/>
      <c r="HE55" s="0"/>
      <c r="HF55" s="0"/>
      <c r="HG55" s="0"/>
      <c r="HH55" s="0"/>
      <c r="HI55" s="0"/>
      <c r="HJ55" s="0"/>
      <c r="HK55" s="0"/>
      <c r="HL55" s="0"/>
      <c r="HM55" s="0"/>
      <c r="HN55" s="0"/>
      <c r="HO55" s="0"/>
      <c r="HP55" s="0"/>
      <c r="HQ55" s="0"/>
      <c r="HR55" s="0"/>
      <c r="HS55" s="0"/>
      <c r="HT55" s="0"/>
      <c r="HU55" s="0"/>
      <c r="HV55" s="0"/>
      <c r="HW55" s="0"/>
      <c r="HX55" s="0"/>
      <c r="HY55" s="0"/>
      <c r="HZ55" s="0"/>
      <c r="IA55" s="0"/>
      <c r="IB55" s="0"/>
      <c r="IC55" s="0"/>
      <c r="ID55" s="0"/>
      <c r="IE55" s="0"/>
      <c r="IF55" s="0"/>
      <c r="IG55" s="0"/>
      <c r="IH55" s="0"/>
      <c r="II55" s="0"/>
      <c r="IJ55" s="0"/>
      <c r="IK55" s="0"/>
      <c r="IL55" s="0"/>
      <c r="IM55" s="0"/>
      <c r="IN55" s="0"/>
      <c r="IO55" s="0"/>
      <c r="IP55" s="0"/>
      <c r="IQ55" s="0"/>
      <c r="IR55" s="0"/>
      <c r="IS55" s="0"/>
      <c r="IT55" s="0"/>
      <c r="IU55" s="0"/>
      <c r="IV55" s="0"/>
    </row>
    <row r="56" customFormat="false" ht="39.35" hidden="false" customHeight="true" outlineLevel="0" collapsed="false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0"/>
      <c r="BG56" s="0"/>
      <c r="BH56" s="0"/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0"/>
      <c r="GF56" s="0"/>
      <c r="GG56" s="0"/>
      <c r="GH56" s="0"/>
      <c r="GI56" s="0"/>
      <c r="GJ56" s="0"/>
      <c r="GK56" s="0"/>
      <c r="GL56" s="0"/>
      <c r="GM56" s="0"/>
      <c r="GN56" s="0"/>
      <c r="GO56" s="0"/>
      <c r="GP56" s="0"/>
      <c r="GQ56" s="0"/>
      <c r="GR56" s="0"/>
      <c r="GS56" s="0"/>
      <c r="GT56" s="0"/>
      <c r="GU56" s="0"/>
      <c r="GV56" s="0"/>
      <c r="GW56" s="0"/>
      <c r="GX56" s="0"/>
      <c r="GY56" s="0"/>
      <c r="GZ56" s="0"/>
      <c r="HA56" s="0"/>
      <c r="HB56" s="0"/>
      <c r="HC56" s="0"/>
      <c r="HD56" s="0"/>
      <c r="HE56" s="0"/>
      <c r="HF56" s="0"/>
      <c r="HG56" s="0"/>
      <c r="HH56" s="0"/>
      <c r="HI56" s="0"/>
      <c r="HJ56" s="0"/>
      <c r="HK56" s="0"/>
      <c r="HL56" s="0"/>
      <c r="HM56" s="0"/>
      <c r="HN56" s="0"/>
      <c r="HO56" s="0"/>
      <c r="HP56" s="0"/>
      <c r="HQ56" s="0"/>
      <c r="HR56" s="0"/>
      <c r="HS56" s="0"/>
      <c r="HT56" s="0"/>
      <c r="HU56" s="0"/>
      <c r="HV56" s="0"/>
      <c r="HW56" s="0"/>
      <c r="HX56" s="0"/>
      <c r="HY56" s="0"/>
      <c r="HZ56" s="0"/>
      <c r="IA56" s="0"/>
      <c r="IB56" s="0"/>
      <c r="IC56" s="0"/>
      <c r="ID56" s="0"/>
      <c r="IE56" s="0"/>
      <c r="IF56" s="0"/>
      <c r="IG56" s="0"/>
      <c r="IH56" s="0"/>
      <c r="II56" s="0"/>
      <c r="IJ56" s="0"/>
      <c r="IK56" s="0"/>
      <c r="IL56" s="0"/>
      <c r="IM56" s="0"/>
      <c r="IN56" s="0"/>
      <c r="IO56" s="0"/>
      <c r="IP56" s="0"/>
      <c r="IQ56" s="0"/>
      <c r="IR56" s="0"/>
      <c r="IS56" s="0"/>
      <c r="IT56" s="0"/>
      <c r="IU56" s="0"/>
      <c r="IV56" s="0"/>
    </row>
    <row r="57" customFormat="false" ht="21.75" hidden="false" customHeight="true" outlineLevel="0" collapsed="false">
      <c r="A57" s="28" t="s">
        <v>124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0"/>
      <c r="BG57" s="0"/>
      <c r="BH57" s="0"/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0"/>
      <c r="GF57" s="0"/>
      <c r="GG57" s="0"/>
      <c r="GH57" s="0"/>
      <c r="GI57" s="0"/>
      <c r="GJ57" s="0"/>
      <c r="GK57" s="0"/>
      <c r="GL57" s="0"/>
      <c r="GM57" s="0"/>
      <c r="GN57" s="0"/>
      <c r="GO57" s="0"/>
      <c r="GP57" s="0"/>
      <c r="GQ57" s="0"/>
      <c r="GR57" s="0"/>
      <c r="GS57" s="0"/>
      <c r="GT57" s="0"/>
      <c r="GU57" s="0"/>
      <c r="GV57" s="0"/>
      <c r="GW57" s="0"/>
      <c r="GX57" s="0"/>
      <c r="GY57" s="0"/>
      <c r="GZ57" s="0"/>
      <c r="HA57" s="0"/>
      <c r="HB57" s="0"/>
      <c r="HC57" s="0"/>
      <c r="HD57" s="0"/>
      <c r="HE57" s="0"/>
      <c r="HF57" s="0"/>
      <c r="HG57" s="0"/>
      <c r="HH57" s="0"/>
      <c r="HI57" s="0"/>
      <c r="HJ57" s="0"/>
      <c r="HK57" s="0"/>
      <c r="HL57" s="0"/>
      <c r="HM57" s="0"/>
      <c r="HN57" s="0"/>
      <c r="HO57" s="0"/>
      <c r="HP57" s="0"/>
      <c r="HQ57" s="0"/>
      <c r="HR57" s="0"/>
      <c r="HS57" s="0"/>
      <c r="HT57" s="0"/>
      <c r="HU57" s="0"/>
      <c r="HV57" s="0"/>
      <c r="HW57" s="0"/>
      <c r="HX57" s="0"/>
      <c r="HY57" s="0"/>
      <c r="HZ57" s="0"/>
      <c r="IA57" s="0"/>
      <c r="IB57" s="0"/>
      <c r="IC57" s="0"/>
      <c r="ID57" s="0"/>
      <c r="IE57" s="0"/>
      <c r="IF57" s="0"/>
      <c r="IG57" s="0"/>
      <c r="IH57" s="0"/>
      <c r="II57" s="0"/>
      <c r="IJ57" s="0"/>
      <c r="IK57" s="0"/>
      <c r="IL57" s="0"/>
      <c r="IM57" s="0"/>
      <c r="IN57" s="0"/>
      <c r="IO57" s="0"/>
      <c r="IP57" s="0"/>
      <c r="IQ57" s="0"/>
      <c r="IR57" s="0"/>
      <c r="IS57" s="0"/>
      <c r="IT57" s="0"/>
      <c r="IU57" s="0"/>
      <c r="IV57" s="0"/>
    </row>
    <row r="58" customFormat="false" ht="21.75" hidden="false" customHeight="true" outlineLevel="0" collapsed="false">
      <c r="A58" s="28" t="s">
        <v>65</v>
      </c>
      <c r="B58" s="31" t="s">
        <v>125</v>
      </c>
      <c r="C58" s="31"/>
      <c r="D58" s="31"/>
      <c r="E58" s="31"/>
      <c r="F58" s="31"/>
      <c r="G58" s="31"/>
      <c r="H58" s="31"/>
      <c r="I58" s="31"/>
      <c r="J58" s="31"/>
      <c r="K58" s="68" t="n">
        <f aca="false">'ENTRADA DE DADOS'!D24*2*22-(K26*0.06)*0</f>
        <v>173.8</v>
      </c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0"/>
      <c r="BG58" s="0"/>
      <c r="BH58" s="0"/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0"/>
      <c r="GG58" s="0"/>
      <c r="GH58" s="0"/>
      <c r="GI58" s="0"/>
      <c r="GJ58" s="0"/>
      <c r="GK58" s="0"/>
      <c r="GL58" s="0"/>
      <c r="GM58" s="0"/>
      <c r="GN58" s="0"/>
      <c r="GO58" s="0"/>
      <c r="GP58" s="0"/>
      <c r="GQ58" s="0"/>
      <c r="GR58" s="0"/>
      <c r="GS58" s="0"/>
      <c r="GT58" s="0"/>
      <c r="GU58" s="0"/>
      <c r="GV58" s="0"/>
      <c r="GW58" s="0"/>
      <c r="GX58" s="0"/>
      <c r="GY58" s="0"/>
      <c r="GZ58" s="0"/>
      <c r="HA58" s="0"/>
      <c r="HB58" s="0"/>
      <c r="HC58" s="0"/>
      <c r="HD58" s="0"/>
      <c r="HE58" s="0"/>
      <c r="HF58" s="0"/>
      <c r="HG58" s="0"/>
      <c r="HH58" s="0"/>
      <c r="HI58" s="0"/>
      <c r="HJ58" s="0"/>
      <c r="HK58" s="0"/>
      <c r="HL58" s="0"/>
      <c r="HM58" s="0"/>
      <c r="HN58" s="0"/>
      <c r="HO58" s="0"/>
      <c r="HP58" s="0"/>
      <c r="HQ58" s="0"/>
      <c r="HR58" s="0"/>
      <c r="HS58" s="0"/>
      <c r="HT58" s="0"/>
      <c r="HU58" s="0"/>
      <c r="HV58" s="0"/>
      <c r="HW58" s="0"/>
      <c r="HX58" s="0"/>
      <c r="HY58" s="0"/>
      <c r="HZ58" s="0"/>
      <c r="IA58" s="0"/>
      <c r="IB58" s="0"/>
      <c r="IC58" s="0"/>
      <c r="ID58" s="0"/>
      <c r="IE58" s="0"/>
      <c r="IF58" s="0"/>
      <c r="IG58" s="0"/>
      <c r="IH58" s="0"/>
      <c r="II58" s="0"/>
      <c r="IJ58" s="0"/>
      <c r="IK58" s="0"/>
      <c r="IL58" s="0"/>
      <c r="IM58" s="0"/>
      <c r="IN58" s="0"/>
      <c r="IO58" s="0"/>
      <c r="IP58" s="0"/>
      <c r="IQ58" s="0"/>
      <c r="IR58" s="0"/>
      <c r="IS58" s="0"/>
      <c r="IT58" s="0"/>
      <c r="IU58" s="0"/>
      <c r="IV58" s="0"/>
    </row>
    <row r="59" customFormat="false" ht="21.75" hidden="false" customHeight="true" outlineLevel="0" collapsed="false">
      <c r="A59" s="28" t="s">
        <v>67</v>
      </c>
      <c r="B59" s="31" t="s">
        <v>126</v>
      </c>
      <c r="C59" s="31"/>
      <c r="D59" s="31"/>
      <c r="E59" s="31"/>
      <c r="F59" s="31"/>
      <c r="G59" s="31"/>
      <c r="H59" s="31"/>
      <c r="I59" s="31"/>
      <c r="J59" s="31"/>
      <c r="K59" s="68" t="n">
        <f aca="false">'ENTRADA DE DADOS'!D30</f>
        <v>220</v>
      </c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0"/>
      <c r="BG59" s="0"/>
      <c r="BH59" s="0"/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0"/>
      <c r="GG59" s="0"/>
      <c r="GH59" s="0"/>
      <c r="GI59" s="0"/>
      <c r="GJ59" s="0"/>
      <c r="GK59" s="0"/>
      <c r="GL59" s="0"/>
      <c r="GM59" s="0"/>
      <c r="GN59" s="0"/>
      <c r="GO59" s="0"/>
      <c r="GP59" s="0"/>
      <c r="GQ59" s="0"/>
      <c r="GR59" s="0"/>
      <c r="GS59" s="0"/>
      <c r="GT59" s="0"/>
      <c r="GU59" s="0"/>
      <c r="GV59" s="0"/>
      <c r="GW59" s="0"/>
      <c r="GX59" s="0"/>
      <c r="GY59" s="0"/>
      <c r="GZ59" s="0"/>
      <c r="HA59" s="0"/>
      <c r="HB59" s="0"/>
      <c r="HC59" s="0"/>
      <c r="HD59" s="0"/>
      <c r="HE59" s="0"/>
      <c r="HF59" s="0"/>
      <c r="HG59" s="0"/>
      <c r="HH59" s="0"/>
      <c r="HI59" s="0"/>
      <c r="HJ59" s="0"/>
      <c r="HK59" s="0"/>
      <c r="HL59" s="0"/>
      <c r="HM59" s="0"/>
      <c r="HN59" s="0"/>
      <c r="HO59" s="0"/>
      <c r="HP59" s="0"/>
      <c r="HQ59" s="0"/>
      <c r="HR59" s="0"/>
      <c r="HS59" s="0"/>
      <c r="HT59" s="0"/>
      <c r="HU59" s="0"/>
      <c r="HV59" s="0"/>
      <c r="HW59" s="0"/>
      <c r="HX59" s="0"/>
      <c r="HY59" s="0"/>
      <c r="HZ59" s="0"/>
      <c r="IA59" s="0"/>
      <c r="IB59" s="0"/>
      <c r="IC59" s="0"/>
      <c r="ID59" s="0"/>
      <c r="IE59" s="0"/>
      <c r="IF59" s="0"/>
      <c r="IG59" s="0"/>
      <c r="IH59" s="0"/>
      <c r="II59" s="0"/>
      <c r="IJ59" s="0"/>
      <c r="IK59" s="0"/>
      <c r="IL59" s="0"/>
      <c r="IM59" s="0"/>
      <c r="IN59" s="0"/>
      <c r="IO59" s="0"/>
      <c r="IP59" s="0"/>
      <c r="IQ59" s="0"/>
      <c r="IR59" s="0"/>
      <c r="IS59" s="0"/>
      <c r="IT59" s="0"/>
      <c r="IU59" s="0"/>
      <c r="IV59" s="0"/>
    </row>
    <row r="60" customFormat="false" ht="21.75" hidden="false" customHeight="true" outlineLevel="0" collapsed="false">
      <c r="A60" s="28" t="s">
        <v>70</v>
      </c>
      <c r="B60" s="31" t="s">
        <v>127</v>
      </c>
      <c r="C60" s="31"/>
      <c r="D60" s="31"/>
      <c r="E60" s="31"/>
      <c r="F60" s="31"/>
      <c r="G60" s="31"/>
      <c r="H60" s="31"/>
      <c r="I60" s="31"/>
      <c r="J60" s="31"/>
      <c r="K60" s="68" t="n">
        <f aca="false">'ENTRADA DE DADOS'!D31</f>
        <v>0</v>
      </c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0"/>
      <c r="BG60" s="0"/>
      <c r="BH60" s="0"/>
      <c r="BI60" s="0"/>
      <c r="BJ60" s="0"/>
      <c r="BK60" s="0"/>
      <c r="BL60" s="0"/>
      <c r="BM60" s="0"/>
      <c r="BN60" s="0"/>
      <c r="BO60" s="0"/>
      <c r="BP60" s="0"/>
      <c r="BQ60" s="0"/>
      <c r="BR60" s="0"/>
      <c r="BS60" s="0"/>
      <c r="BT60" s="0"/>
      <c r="BU60" s="0"/>
      <c r="BV60" s="0"/>
      <c r="BW60" s="0"/>
      <c r="BX60" s="0"/>
      <c r="BY60" s="0"/>
      <c r="BZ60" s="0"/>
      <c r="CA60" s="0"/>
      <c r="CB60" s="0"/>
      <c r="CC60" s="0"/>
      <c r="CD60" s="0"/>
      <c r="CE60" s="0"/>
      <c r="CF60" s="0"/>
      <c r="CG60" s="0"/>
      <c r="CH60" s="0"/>
      <c r="CI60" s="0"/>
      <c r="CJ60" s="0"/>
      <c r="CK60" s="0"/>
      <c r="CL60" s="0"/>
      <c r="CM60" s="0"/>
      <c r="CN60" s="0"/>
      <c r="CO60" s="0"/>
      <c r="CP60" s="0"/>
      <c r="CQ60" s="0"/>
      <c r="CR60" s="0"/>
      <c r="CS60" s="0"/>
      <c r="CT60" s="0"/>
      <c r="CU60" s="0"/>
      <c r="CV60" s="0"/>
      <c r="CW60" s="0"/>
      <c r="CX60" s="0"/>
      <c r="CY60" s="0"/>
      <c r="CZ60" s="0"/>
      <c r="DA60" s="0"/>
      <c r="DB60" s="0"/>
      <c r="DC60" s="0"/>
      <c r="DD60" s="0"/>
      <c r="DE60" s="0"/>
      <c r="DF60" s="0"/>
      <c r="DG60" s="0"/>
      <c r="DH60" s="0"/>
      <c r="DI60" s="0"/>
      <c r="DJ60" s="0"/>
      <c r="DK60" s="0"/>
      <c r="DL60" s="0"/>
      <c r="DM60" s="0"/>
      <c r="DN60" s="0"/>
      <c r="DO60" s="0"/>
      <c r="DP60" s="0"/>
      <c r="DQ60" s="0"/>
      <c r="DR60" s="0"/>
      <c r="DS60" s="0"/>
      <c r="DT60" s="0"/>
      <c r="DU60" s="0"/>
      <c r="DV60" s="0"/>
      <c r="DW60" s="0"/>
      <c r="DX60" s="0"/>
      <c r="DY60" s="0"/>
      <c r="DZ60" s="0"/>
      <c r="EA60" s="0"/>
      <c r="EB60" s="0"/>
      <c r="EC60" s="0"/>
      <c r="ED60" s="0"/>
      <c r="EE60" s="0"/>
      <c r="EF60" s="0"/>
      <c r="EG60" s="0"/>
      <c r="EH60" s="0"/>
      <c r="EI60" s="0"/>
      <c r="EJ60" s="0"/>
      <c r="EK60" s="0"/>
      <c r="EL60" s="0"/>
      <c r="EM60" s="0"/>
      <c r="EN60" s="0"/>
      <c r="EO60" s="0"/>
      <c r="EP60" s="0"/>
      <c r="EQ60" s="0"/>
      <c r="ER60" s="0"/>
      <c r="ES60" s="0"/>
      <c r="ET60" s="0"/>
      <c r="EU60" s="0"/>
      <c r="EV60" s="0"/>
      <c r="EW60" s="0"/>
      <c r="EX60" s="0"/>
      <c r="EY60" s="0"/>
      <c r="EZ60" s="0"/>
      <c r="FA60" s="0"/>
      <c r="FB60" s="0"/>
      <c r="FC60" s="0"/>
      <c r="FD60" s="0"/>
      <c r="FE60" s="0"/>
      <c r="FF60" s="0"/>
      <c r="FG60" s="0"/>
      <c r="FH60" s="0"/>
      <c r="FI60" s="0"/>
      <c r="FJ60" s="0"/>
      <c r="FK60" s="0"/>
      <c r="FL60" s="0"/>
      <c r="FM60" s="0"/>
      <c r="FN60" s="0"/>
      <c r="FO60" s="0"/>
      <c r="FP60" s="0"/>
      <c r="FQ60" s="0"/>
      <c r="FR60" s="0"/>
      <c r="FS60" s="0"/>
      <c r="FT60" s="0"/>
      <c r="FU60" s="0"/>
      <c r="FV60" s="0"/>
      <c r="FW60" s="0"/>
      <c r="FX60" s="0"/>
      <c r="FY60" s="0"/>
      <c r="FZ60" s="0"/>
      <c r="GA60" s="0"/>
      <c r="GB60" s="0"/>
      <c r="GC60" s="0"/>
      <c r="GD60" s="0"/>
      <c r="GE60" s="0"/>
      <c r="GF60" s="0"/>
      <c r="GG60" s="0"/>
      <c r="GH60" s="0"/>
      <c r="GI60" s="0"/>
      <c r="GJ60" s="0"/>
      <c r="GK60" s="0"/>
      <c r="GL60" s="0"/>
      <c r="GM60" s="0"/>
      <c r="GN60" s="0"/>
      <c r="GO60" s="0"/>
      <c r="GP60" s="0"/>
      <c r="GQ60" s="0"/>
      <c r="GR60" s="0"/>
      <c r="GS60" s="0"/>
      <c r="GT60" s="0"/>
      <c r="GU60" s="0"/>
      <c r="GV60" s="0"/>
      <c r="GW60" s="0"/>
      <c r="GX60" s="0"/>
      <c r="GY60" s="0"/>
      <c r="GZ60" s="0"/>
      <c r="HA60" s="0"/>
      <c r="HB60" s="0"/>
      <c r="HC60" s="0"/>
      <c r="HD60" s="0"/>
      <c r="HE60" s="0"/>
      <c r="HF60" s="0"/>
      <c r="HG60" s="0"/>
      <c r="HH60" s="0"/>
      <c r="HI60" s="0"/>
      <c r="HJ60" s="0"/>
      <c r="HK60" s="0"/>
      <c r="HL60" s="0"/>
      <c r="HM60" s="0"/>
      <c r="HN60" s="0"/>
      <c r="HO60" s="0"/>
      <c r="HP60" s="0"/>
      <c r="HQ60" s="0"/>
      <c r="HR60" s="0"/>
      <c r="HS60" s="0"/>
      <c r="HT60" s="0"/>
      <c r="HU60" s="0"/>
      <c r="HV60" s="0"/>
      <c r="HW60" s="0"/>
      <c r="HX60" s="0"/>
      <c r="HY60" s="0"/>
      <c r="HZ60" s="0"/>
      <c r="IA60" s="0"/>
      <c r="IB60" s="0"/>
      <c r="IC60" s="0"/>
      <c r="ID60" s="0"/>
      <c r="IE60" s="0"/>
      <c r="IF60" s="0"/>
      <c r="IG60" s="0"/>
      <c r="IH60" s="0"/>
      <c r="II60" s="0"/>
      <c r="IJ60" s="0"/>
      <c r="IK60" s="0"/>
      <c r="IL60" s="0"/>
      <c r="IM60" s="0"/>
      <c r="IN60" s="0"/>
      <c r="IO60" s="0"/>
      <c r="IP60" s="0"/>
      <c r="IQ60" s="0"/>
      <c r="IR60" s="0"/>
      <c r="IS60" s="0"/>
      <c r="IT60" s="0"/>
      <c r="IU60" s="0"/>
      <c r="IV60" s="0"/>
    </row>
    <row r="61" customFormat="false" ht="21.75" hidden="false" customHeight="true" outlineLevel="0" collapsed="false">
      <c r="A61" s="28" t="s">
        <v>72</v>
      </c>
      <c r="B61" s="31" t="s">
        <v>32</v>
      </c>
      <c r="C61" s="31"/>
      <c r="D61" s="31"/>
      <c r="E61" s="31"/>
      <c r="F61" s="31"/>
      <c r="G61" s="31"/>
      <c r="H61" s="31"/>
      <c r="I61" s="31"/>
      <c r="J61" s="31"/>
      <c r="K61" s="68" t="n">
        <f aca="false">'ENTRADA DE DADOS'!D32</f>
        <v>0</v>
      </c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0"/>
      <c r="BG61" s="0"/>
      <c r="BH61" s="0"/>
      <c r="BI61" s="0"/>
      <c r="BJ61" s="0"/>
      <c r="BK61" s="0"/>
      <c r="BL61" s="0"/>
      <c r="BM61" s="0"/>
      <c r="BN61" s="0"/>
      <c r="BO61" s="0"/>
      <c r="BP61" s="0"/>
      <c r="BQ61" s="0"/>
      <c r="BR61" s="0"/>
      <c r="BS61" s="0"/>
      <c r="BT61" s="0"/>
      <c r="BU61" s="0"/>
      <c r="BV61" s="0"/>
      <c r="BW61" s="0"/>
      <c r="BX61" s="0"/>
      <c r="BY61" s="0"/>
      <c r="BZ61" s="0"/>
      <c r="CA61" s="0"/>
      <c r="CB61" s="0"/>
      <c r="CC61" s="0"/>
      <c r="CD61" s="0"/>
      <c r="CE61" s="0"/>
      <c r="CF61" s="0"/>
      <c r="CG61" s="0"/>
      <c r="CH61" s="0"/>
      <c r="CI61" s="0"/>
      <c r="CJ61" s="0"/>
      <c r="CK61" s="0"/>
      <c r="CL61" s="0"/>
      <c r="CM61" s="0"/>
      <c r="CN61" s="0"/>
      <c r="CO61" s="0"/>
      <c r="CP61" s="0"/>
      <c r="CQ61" s="0"/>
      <c r="CR61" s="0"/>
      <c r="CS61" s="0"/>
      <c r="CT61" s="0"/>
      <c r="CU61" s="0"/>
      <c r="CV61" s="0"/>
      <c r="CW61" s="0"/>
      <c r="CX61" s="0"/>
      <c r="CY61" s="0"/>
      <c r="CZ61" s="0"/>
      <c r="DA61" s="0"/>
      <c r="DB61" s="0"/>
      <c r="DC61" s="0"/>
      <c r="DD61" s="0"/>
      <c r="DE61" s="0"/>
      <c r="DF61" s="0"/>
      <c r="DG61" s="0"/>
      <c r="DH61" s="0"/>
      <c r="DI61" s="0"/>
      <c r="DJ61" s="0"/>
      <c r="DK61" s="0"/>
      <c r="DL61" s="0"/>
      <c r="DM61" s="0"/>
      <c r="DN61" s="0"/>
      <c r="DO61" s="0"/>
      <c r="DP61" s="0"/>
      <c r="DQ61" s="0"/>
      <c r="DR61" s="0"/>
      <c r="DS61" s="0"/>
      <c r="DT61" s="0"/>
      <c r="DU61" s="0"/>
      <c r="DV61" s="0"/>
      <c r="DW61" s="0"/>
      <c r="DX61" s="0"/>
      <c r="DY61" s="0"/>
      <c r="DZ61" s="0"/>
      <c r="EA61" s="0"/>
      <c r="EB61" s="0"/>
      <c r="EC61" s="0"/>
      <c r="ED61" s="0"/>
      <c r="EE61" s="0"/>
      <c r="EF61" s="0"/>
      <c r="EG61" s="0"/>
      <c r="EH61" s="0"/>
      <c r="EI61" s="0"/>
      <c r="EJ61" s="0"/>
      <c r="EK61" s="0"/>
      <c r="EL61" s="0"/>
      <c r="EM61" s="0"/>
      <c r="EN61" s="0"/>
      <c r="EO61" s="0"/>
      <c r="EP61" s="0"/>
      <c r="EQ61" s="0"/>
      <c r="ER61" s="0"/>
      <c r="ES61" s="0"/>
      <c r="ET61" s="0"/>
      <c r="EU61" s="0"/>
      <c r="EV61" s="0"/>
      <c r="EW61" s="0"/>
      <c r="EX61" s="0"/>
      <c r="EY61" s="0"/>
      <c r="EZ61" s="0"/>
      <c r="FA61" s="0"/>
      <c r="FB61" s="0"/>
      <c r="FC61" s="0"/>
      <c r="FD61" s="0"/>
      <c r="FE61" s="0"/>
      <c r="FF61" s="0"/>
      <c r="FG61" s="0"/>
      <c r="FH61" s="0"/>
      <c r="FI61" s="0"/>
      <c r="FJ61" s="0"/>
      <c r="FK61" s="0"/>
      <c r="FL61" s="0"/>
      <c r="FM61" s="0"/>
      <c r="FN61" s="0"/>
      <c r="FO61" s="0"/>
      <c r="FP61" s="0"/>
      <c r="FQ61" s="0"/>
      <c r="FR61" s="0"/>
      <c r="FS61" s="0"/>
      <c r="FT61" s="0"/>
      <c r="FU61" s="0"/>
      <c r="FV61" s="0"/>
      <c r="FW61" s="0"/>
      <c r="FX61" s="0"/>
      <c r="FY61" s="0"/>
      <c r="FZ61" s="0"/>
      <c r="GA61" s="0"/>
      <c r="GB61" s="0"/>
      <c r="GC61" s="0"/>
      <c r="GD61" s="0"/>
      <c r="GE61" s="0"/>
      <c r="GF61" s="0"/>
      <c r="GG61" s="0"/>
      <c r="GH61" s="0"/>
      <c r="GI61" s="0"/>
      <c r="GJ61" s="0"/>
      <c r="GK61" s="0"/>
      <c r="GL61" s="0"/>
      <c r="GM61" s="0"/>
      <c r="GN61" s="0"/>
      <c r="GO61" s="0"/>
      <c r="GP61" s="0"/>
      <c r="GQ61" s="0"/>
      <c r="GR61" s="0"/>
      <c r="GS61" s="0"/>
      <c r="GT61" s="0"/>
      <c r="GU61" s="0"/>
      <c r="GV61" s="0"/>
      <c r="GW61" s="0"/>
      <c r="GX61" s="0"/>
      <c r="GY61" s="0"/>
      <c r="GZ61" s="0"/>
      <c r="HA61" s="0"/>
      <c r="HB61" s="0"/>
      <c r="HC61" s="0"/>
      <c r="HD61" s="0"/>
      <c r="HE61" s="0"/>
      <c r="HF61" s="0"/>
      <c r="HG61" s="0"/>
      <c r="HH61" s="0"/>
      <c r="HI61" s="0"/>
      <c r="HJ61" s="0"/>
      <c r="HK61" s="0"/>
      <c r="HL61" s="0"/>
      <c r="HM61" s="0"/>
      <c r="HN61" s="0"/>
      <c r="HO61" s="0"/>
      <c r="HP61" s="0"/>
      <c r="HQ61" s="0"/>
      <c r="HR61" s="0"/>
      <c r="HS61" s="0"/>
      <c r="HT61" s="0"/>
      <c r="HU61" s="0"/>
      <c r="HV61" s="0"/>
      <c r="HW61" s="0"/>
      <c r="HX61" s="0"/>
      <c r="HY61" s="0"/>
      <c r="HZ61" s="0"/>
      <c r="IA61" s="0"/>
      <c r="IB61" s="0"/>
      <c r="IC61" s="0"/>
      <c r="ID61" s="0"/>
      <c r="IE61" s="0"/>
      <c r="IF61" s="0"/>
      <c r="IG61" s="0"/>
      <c r="IH61" s="0"/>
      <c r="II61" s="0"/>
      <c r="IJ61" s="0"/>
      <c r="IK61" s="0"/>
      <c r="IL61" s="0"/>
      <c r="IM61" s="0"/>
      <c r="IN61" s="0"/>
      <c r="IO61" s="0"/>
      <c r="IP61" s="0"/>
      <c r="IQ61" s="0"/>
      <c r="IR61" s="0"/>
      <c r="IS61" s="0"/>
      <c r="IT61" s="0"/>
      <c r="IU61" s="0"/>
      <c r="IV61" s="0"/>
    </row>
    <row r="62" customFormat="false" ht="21.75" hidden="false" customHeight="true" outlineLevel="0" collapsed="false">
      <c r="A62" s="28" t="s">
        <v>98</v>
      </c>
      <c r="B62" s="31" t="s">
        <v>33</v>
      </c>
      <c r="C62" s="31"/>
      <c r="D62" s="31"/>
      <c r="E62" s="31"/>
      <c r="F62" s="31"/>
      <c r="G62" s="31"/>
      <c r="H62" s="31"/>
      <c r="I62" s="31"/>
      <c r="J62" s="31"/>
      <c r="K62" s="68" t="n">
        <f aca="false">'ENTRADA DE DADOS'!D33</f>
        <v>7.98</v>
      </c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0"/>
      <c r="BG62" s="0"/>
      <c r="BH62" s="0"/>
      <c r="BI62" s="0"/>
      <c r="BJ62" s="0"/>
      <c r="BK62" s="0"/>
      <c r="BL62" s="0"/>
      <c r="BM62" s="0"/>
      <c r="BN62" s="0"/>
      <c r="BO62" s="0"/>
      <c r="BP62" s="0"/>
      <c r="BQ62" s="0"/>
      <c r="BR62" s="0"/>
      <c r="BS62" s="0"/>
      <c r="BT62" s="0"/>
      <c r="BU62" s="0"/>
      <c r="BV62" s="0"/>
      <c r="BW62" s="0"/>
      <c r="BX62" s="0"/>
      <c r="BY62" s="0"/>
      <c r="BZ62" s="0"/>
      <c r="CA62" s="0"/>
      <c r="CB62" s="0"/>
      <c r="CC62" s="0"/>
      <c r="CD62" s="0"/>
      <c r="CE62" s="0"/>
      <c r="CF62" s="0"/>
      <c r="CG62" s="0"/>
      <c r="CH62" s="0"/>
      <c r="CI62" s="0"/>
      <c r="CJ62" s="0"/>
      <c r="CK62" s="0"/>
      <c r="CL62" s="0"/>
      <c r="CM62" s="0"/>
      <c r="CN62" s="0"/>
      <c r="CO62" s="0"/>
      <c r="CP62" s="0"/>
      <c r="CQ62" s="0"/>
      <c r="CR62" s="0"/>
      <c r="CS62" s="0"/>
      <c r="CT62" s="0"/>
      <c r="CU62" s="0"/>
      <c r="CV62" s="0"/>
      <c r="CW62" s="0"/>
      <c r="CX62" s="0"/>
      <c r="CY62" s="0"/>
      <c r="CZ62" s="0"/>
      <c r="DA62" s="0"/>
      <c r="DB62" s="0"/>
      <c r="DC62" s="0"/>
      <c r="DD62" s="0"/>
      <c r="DE62" s="0"/>
      <c r="DF62" s="0"/>
      <c r="DG62" s="0"/>
      <c r="DH62" s="0"/>
      <c r="DI62" s="0"/>
      <c r="DJ62" s="0"/>
      <c r="DK62" s="0"/>
      <c r="DL62" s="0"/>
      <c r="DM62" s="0"/>
      <c r="DN62" s="0"/>
      <c r="DO62" s="0"/>
      <c r="DP62" s="0"/>
      <c r="DQ62" s="0"/>
      <c r="DR62" s="0"/>
      <c r="DS62" s="0"/>
      <c r="DT62" s="0"/>
      <c r="DU62" s="0"/>
      <c r="DV62" s="0"/>
      <c r="DW62" s="0"/>
      <c r="DX62" s="0"/>
      <c r="DY62" s="0"/>
      <c r="DZ62" s="0"/>
      <c r="EA62" s="0"/>
      <c r="EB62" s="0"/>
      <c r="EC62" s="0"/>
      <c r="ED62" s="0"/>
      <c r="EE62" s="0"/>
      <c r="EF62" s="0"/>
      <c r="EG62" s="0"/>
      <c r="EH62" s="0"/>
      <c r="EI62" s="0"/>
      <c r="EJ62" s="0"/>
      <c r="EK62" s="0"/>
      <c r="EL62" s="0"/>
      <c r="EM62" s="0"/>
      <c r="EN62" s="0"/>
      <c r="EO62" s="0"/>
      <c r="EP62" s="0"/>
      <c r="EQ62" s="0"/>
      <c r="ER62" s="0"/>
      <c r="ES62" s="0"/>
      <c r="ET62" s="0"/>
      <c r="EU62" s="0"/>
      <c r="EV62" s="0"/>
      <c r="EW62" s="0"/>
      <c r="EX62" s="0"/>
      <c r="EY62" s="0"/>
      <c r="EZ62" s="0"/>
      <c r="FA62" s="0"/>
      <c r="FB62" s="0"/>
      <c r="FC62" s="0"/>
      <c r="FD62" s="0"/>
      <c r="FE62" s="0"/>
      <c r="FF62" s="0"/>
      <c r="FG62" s="0"/>
      <c r="FH62" s="0"/>
      <c r="FI62" s="0"/>
      <c r="FJ62" s="0"/>
      <c r="FK62" s="0"/>
      <c r="FL62" s="0"/>
      <c r="FM62" s="0"/>
      <c r="FN62" s="0"/>
      <c r="FO62" s="0"/>
      <c r="FP62" s="0"/>
      <c r="FQ62" s="0"/>
      <c r="FR62" s="0"/>
      <c r="FS62" s="0"/>
      <c r="FT62" s="0"/>
      <c r="FU62" s="0"/>
      <c r="FV62" s="0"/>
      <c r="FW62" s="0"/>
      <c r="FX62" s="0"/>
      <c r="FY62" s="0"/>
      <c r="FZ62" s="0"/>
      <c r="GA62" s="0"/>
      <c r="GB62" s="0"/>
      <c r="GC62" s="0"/>
      <c r="GD62" s="0"/>
      <c r="GE62" s="0"/>
      <c r="GF62" s="0"/>
      <c r="GG62" s="0"/>
      <c r="GH62" s="0"/>
      <c r="GI62" s="0"/>
      <c r="GJ62" s="0"/>
      <c r="GK62" s="0"/>
      <c r="GL62" s="0"/>
      <c r="GM62" s="0"/>
      <c r="GN62" s="0"/>
      <c r="GO62" s="0"/>
      <c r="GP62" s="0"/>
      <c r="GQ62" s="0"/>
      <c r="GR62" s="0"/>
      <c r="GS62" s="0"/>
      <c r="GT62" s="0"/>
      <c r="GU62" s="0"/>
      <c r="GV62" s="0"/>
      <c r="GW62" s="0"/>
      <c r="GX62" s="0"/>
      <c r="GY62" s="0"/>
      <c r="GZ62" s="0"/>
      <c r="HA62" s="0"/>
      <c r="HB62" s="0"/>
      <c r="HC62" s="0"/>
      <c r="HD62" s="0"/>
      <c r="HE62" s="0"/>
      <c r="HF62" s="0"/>
      <c r="HG62" s="0"/>
      <c r="HH62" s="0"/>
      <c r="HI62" s="0"/>
      <c r="HJ62" s="0"/>
      <c r="HK62" s="0"/>
      <c r="HL62" s="0"/>
      <c r="HM62" s="0"/>
      <c r="HN62" s="0"/>
      <c r="HO62" s="0"/>
      <c r="HP62" s="0"/>
      <c r="HQ62" s="0"/>
      <c r="HR62" s="0"/>
      <c r="HS62" s="0"/>
      <c r="HT62" s="0"/>
      <c r="HU62" s="0"/>
      <c r="HV62" s="0"/>
      <c r="HW62" s="0"/>
      <c r="HX62" s="0"/>
      <c r="HY62" s="0"/>
      <c r="HZ62" s="0"/>
      <c r="IA62" s="0"/>
      <c r="IB62" s="0"/>
      <c r="IC62" s="0"/>
      <c r="ID62" s="0"/>
      <c r="IE62" s="0"/>
      <c r="IF62" s="0"/>
      <c r="IG62" s="0"/>
      <c r="IH62" s="0"/>
      <c r="II62" s="0"/>
      <c r="IJ62" s="0"/>
      <c r="IK62" s="0"/>
      <c r="IL62" s="0"/>
      <c r="IM62" s="0"/>
      <c r="IN62" s="0"/>
      <c r="IO62" s="0"/>
      <c r="IP62" s="0"/>
      <c r="IQ62" s="0"/>
      <c r="IR62" s="0"/>
      <c r="IS62" s="0"/>
      <c r="IT62" s="0"/>
      <c r="IU62" s="0"/>
      <c r="IV62" s="0"/>
    </row>
    <row r="63" customFormat="false" ht="21.75" hidden="false" customHeight="true" outlineLevel="0" collapsed="false">
      <c r="A63" s="28" t="s">
        <v>100</v>
      </c>
      <c r="B63" s="31" t="s">
        <v>34</v>
      </c>
      <c r="C63" s="31"/>
      <c r="D63" s="31"/>
      <c r="E63" s="31"/>
      <c r="F63" s="31"/>
      <c r="G63" s="31"/>
      <c r="H63" s="31"/>
      <c r="I63" s="31"/>
      <c r="J63" s="31"/>
      <c r="K63" s="68" t="n">
        <f aca="false">'ENTRADA DE DADOS'!D34</f>
        <v>9.7</v>
      </c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0"/>
      <c r="BG63" s="0"/>
      <c r="BH63" s="0"/>
      <c r="BI63" s="0"/>
      <c r="BJ63" s="0"/>
      <c r="BK63" s="0"/>
      <c r="BL63" s="0"/>
      <c r="BM63" s="0"/>
      <c r="BN63" s="0"/>
      <c r="BO63" s="0"/>
      <c r="BP63" s="0"/>
      <c r="BQ63" s="0"/>
      <c r="BR63" s="0"/>
      <c r="BS63" s="0"/>
      <c r="BT63" s="0"/>
      <c r="BU63" s="0"/>
      <c r="BV63" s="0"/>
      <c r="BW63" s="0"/>
      <c r="BX63" s="0"/>
      <c r="BY63" s="0"/>
      <c r="BZ63" s="0"/>
      <c r="CA63" s="0"/>
      <c r="CB63" s="0"/>
      <c r="CC63" s="0"/>
      <c r="CD63" s="0"/>
      <c r="CE63" s="0"/>
      <c r="CF63" s="0"/>
      <c r="CG63" s="0"/>
      <c r="CH63" s="0"/>
      <c r="CI63" s="0"/>
      <c r="CJ63" s="0"/>
      <c r="CK63" s="0"/>
      <c r="CL63" s="0"/>
      <c r="CM63" s="0"/>
      <c r="CN63" s="0"/>
      <c r="CO63" s="0"/>
      <c r="CP63" s="0"/>
      <c r="CQ63" s="0"/>
      <c r="CR63" s="0"/>
      <c r="CS63" s="0"/>
      <c r="CT63" s="0"/>
      <c r="CU63" s="0"/>
      <c r="CV63" s="0"/>
      <c r="CW63" s="0"/>
      <c r="CX63" s="0"/>
      <c r="CY63" s="0"/>
      <c r="CZ63" s="0"/>
      <c r="DA63" s="0"/>
      <c r="DB63" s="0"/>
      <c r="DC63" s="0"/>
      <c r="DD63" s="0"/>
      <c r="DE63" s="0"/>
      <c r="DF63" s="0"/>
      <c r="DG63" s="0"/>
      <c r="DH63" s="0"/>
      <c r="DI63" s="0"/>
      <c r="DJ63" s="0"/>
      <c r="DK63" s="0"/>
      <c r="DL63" s="0"/>
      <c r="DM63" s="0"/>
      <c r="DN63" s="0"/>
      <c r="DO63" s="0"/>
      <c r="DP63" s="0"/>
      <c r="DQ63" s="0"/>
      <c r="DR63" s="0"/>
      <c r="DS63" s="0"/>
      <c r="DT63" s="0"/>
      <c r="DU63" s="0"/>
      <c r="DV63" s="0"/>
      <c r="DW63" s="0"/>
      <c r="DX63" s="0"/>
      <c r="DY63" s="0"/>
      <c r="DZ63" s="0"/>
      <c r="EA63" s="0"/>
      <c r="EB63" s="0"/>
      <c r="EC63" s="0"/>
      <c r="ED63" s="0"/>
      <c r="EE63" s="0"/>
      <c r="EF63" s="0"/>
      <c r="EG63" s="0"/>
      <c r="EH63" s="0"/>
      <c r="EI63" s="0"/>
      <c r="EJ63" s="0"/>
      <c r="EK63" s="0"/>
      <c r="EL63" s="0"/>
      <c r="EM63" s="0"/>
      <c r="EN63" s="0"/>
      <c r="EO63" s="0"/>
      <c r="EP63" s="0"/>
      <c r="EQ63" s="0"/>
      <c r="ER63" s="0"/>
      <c r="ES63" s="0"/>
      <c r="ET63" s="0"/>
      <c r="EU63" s="0"/>
      <c r="EV63" s="0"/>
      <c r="EW63" s="0"/>
      <c r="EX63" s="0"/>
      <c r="EY63" s="0"/>
      <c r="EZ63" s="0"/>
      <c r="FA63" s="0"/>
      <c r="FB63" s="0"/>
      <c r="FC63" s="0"/>
      <c r="FD63" s="0"/>
      <c r="FE63" s="0"/>
      <c r="FF63" s="0"/>
      <c r="FG63" s="0"/>
      <c r="FH63" s="0"/>
      <c r="FI63" s="0"/>
      <c r="FJ63" s="0"/>
      <c r="FK63" s="0"/>
      <c r="FL63" s="0"/>
      <c r="FM63" s="0"/>
      <c r="FN63" s="0"/>
      <c r="FO63" s="0"/>
      <c r="FP63" s="0"/>
      <c r="FQ63" s="0"/>
      <c r="FR63" s="0"/>
      <c r="FS63" s="0"/>
      <c r="FT63" s="0"/>
      <c r="FU63" s="0"/>
      <c r="FV63" s="0"/>
      <c r="FW63" s="0"/>
      <c r="FX63" s="0"/>
      <c r="FY63" s="0"/>
      <c r="FZ63" s="0"/>
      <c r="GA63" s="0"/>
      <c r="GB63" s="0"/>
      <c r="GC63" s="0"/>
      <c r="GD63" s="0"/>
      <c r="GE63" s="0"/>
      <c r="GF63" s="0"/>
      <c r="GG63" s="0"/>
      <c r="GH63" s="0"/>
      <c r="GI63" s="0"/>
      <c r="GJ63" s="0"/>
      <c r="GK63" s="0"/>
      <c r="GL63" s="0"/>
      <c r="GM63" s="0"/>
      <c r="GN63" s="0"/>
      <c r="GO63" s="0"/>
      <c r="GP63" s="0"/>
      <c r="GQ63" s="0"/>
      <c r="GR63" s="0"/>
      <c r="GS63" s="0"/>
      <c r="GT63" s="0"/>
      <c r="GU63" s="0"/>
      <c r="GV63" s="0"/>
      <c r="GW63" s="0"/>
      <c r="GX63" s="0"/>
      <c r="GY63" s="0"/>
      <c r="GZ63" s="0"/>
      <c r="HA63" s="0"/>
      <c r="HB63" s="0"/>
      <c r="HC63" s="0"/>
      <c r="HD63" s="0"/>
      <c r="HE63" s="0"/>
      <c r="HF63" s="0"/>
      <c r="HG63" s="0"/>
      <c r="HH63" s="0"/>
      <c r="HI63" s="0"/>
      <c r="HJ63" s="0"/>
      <c r="HK63" s="0"/>
      <c r="HL63" s="0"/>
      <c r="HM63" s="0"/>
      <c r="HN63" s="0"/>
      <c r="HO63" s="0"/>
      <c r="HP63" s="0"/>
      <c r="HQ63" s="0"/>
      <c r="HR63" s="0"/>
      <c r="HS63" s="0"/>
      <c r="HT63" s="0"/>
      <c r="HU63" s="0"/>
      <c r="HV63" s="0"/>
      <c r="HW63" s="0"/>
      <c r="HX63" s="0"/>
      <c r="HY63" s="0"/>
      <c r="HZ63" s="0"/>
      <c r="IA63" s="0"/>
      <c r="IB63" s="0"/>
      <c r="IC63" s="0"/>
      <c r="ID63" s="0"/>
      <c r="IE63" s="0"/>
      <c r="IF63" s="0"/>
      <c r="IG63" s="0"/>
      <c r="IH63" s="0"/>
      <c r="II63" s="0"/>
      <c r="IJ63" s="0"/>
      <c r="IK63" s="0"/>
      <c r="IL63" s="0"/>
      <c r="IM63" s="0"/>
      <c r="IN63" s="0"/>
      <c r="IO63" s="0"/>
      <c r="IP63" s="0"/>
      <c r="IQ63" s="0"/>
      <c r="IR63" s="0"/>
      <c r="IS63" s="0"/>
      <c r="IT63" s="0"/>
      <c r="IU63" s="0"/>
      <c r="IV63" s="0"/>
    </row>
    <row r="64" customFormat="false" ht="21.75" hidden="false" customHeight="true" outlineLevel="0" collapsed="false">
      <c r="A64" s="28" t="s">
        <v>102</v>
      </c>
      <c r="B64" s="31" t="s">
        <v>35</v>
      </c>
      <c r="C64" s="31"/>
      <c r="D64" s="31"/>
      <c r="E64" s="31"/>
      <c r="F64" s="31"/>
      <c r="G64" s="31"/>
      <c r="H64" s="31"/>
      <c r="I64" s="31"/>
      <c r="J64" s="31"/>
      <c r="K64" s="68" t="n">
        <f aca="false">'ENTRADA DE DADOS'!D35</f>
        <v>4</v>
      </c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0"/>
      <c r="BG64" s="0"/>
      <c r="BH64" s="0"/>
      <c r="BI64" s="0"/>
      <c r="BJ64" s="0"/>
      <c r="BK64" s="0"/>
      <c r="BL64" s="0"/>
      <c r="BM64" s="0"/>
      <c r="BN64" s="0"/>
      <c r="BO64" s="0"/>
      <c r="BP64" s="0"/>
      <c r="BQ64" s="0"/>
      <c r="BR64" s="0"/>
      <c r="BS64" s="0"/>
      <c r="BT64" s="0"/>
      <c r="BU64" s="0"/>
      <c r="BV64" s="0"/>
      <c r="BW64" s="0"/>
      <c r="BX64" s="0"/>
      <c r="BY64" s="0"/>
      <c r="BZ64" s="0"/>
      <c r="CA64" s="0"/>
      <c r="CB64" s="0"/>
      <c r="CC64" s="0"/>
      <c r="CD64" s="0"/>
      <c r="CE64" s="0"/>
      <c r="CF64" s="0"/>
      <c r="CG64" s="0"/>
      <c r="CH64" s="0"/>
      <c r="CI64" s="0"/>
      <c r="CJ64" s="0"/>
      <c r="CK64" s="0"/>
      <c r="CL64" s="0"/>
      <c r="CM64" s="0"/>
      <c r="CN64" s="0"/>
      <c r="CO64" s="0"/>
      <c r="CP64" s="0"/>
      <c r="CQ64" s="0"/>
      <c r="CR64" s="0"/>
      <c r="CS64" s="0"/>
      <c r="CT64" s="0"/>
      <c r="CU64" s="0"/>
      <c r="CV64" s="0"/>
      <c r="CW64" s="0"/>
      <c r="CX64" s="0"/>
      <c r="CY64" s="0"/>
      <c r="CZ64" s="0"/>
      <c r="DA64" s="0"/>
      <c r="DB64" s="0"/>
      <c r="DC64" s="0"/>
      <c r="DD64" s="0"/>
      <c r="DE64" s="0"/>
      <c r="DF64" s="0"/>
      <c r="DG64" s="0"/>
      <c r="DH64" s="0"/>
      <c r="DI64" s="0"/>
      <c r="DJ64" s="0"/>
      <c r="DK64" s="0"/>
      <c r="DL64" s="0"/>
      <c r="DM64" s="0"/>
      <c r="DN64" s="0"/>
      <c r="DO64" s="0"/>
      <c r="DP64" s="0"/>
      <c r="DQ64" s="0"/>
      <c r="DR64" s="0"/>
      <c r="DS64" s="0"/>
      <c r="DT64" s="0"/>
      <c r="DU64" s="0"/>
      <c r="DV64" s="0"/>
      <c r="DW64" s="0"/>
      <c r="DX64" s="0"/>
      <c r="DY64" s="0"/>
      <c r="DZ64" s="0"/>
      <c r="EA64" s="0"/>
      <c r="EB64" s="0"/>
      <c r="EC64" s="0"/>
      <c r="ED64" s="0"/>
      <c r="EE64" s="0"/>
      <c r="EF64" s="0"/>
      <c r="EG64" s="0"/>
      <c r="EH64" s="0"/>
      <c r="EI64" s="0"/>
      <c r="EJ64" s="0"/>
      <c r="EK64" s="0"/>
      <c r="EL64" s="0"/>
      <c r="EM64" s="0"/>
      <c r="EN64" s="0"/>
      <c r="EO64" s="0"/>
      <c r="EP64" s="0"/>
      <c r="EQ64" s="0"/>
      <c r="ER64" s="0"/>
      <c r="ES64" s="0"/>
      <c r="ET64" s="0"/>
      <c r="EU64" s="0"/>
      <c r="EV64" s="0"/>
      <c r="EW64" s="0"/>
      <c r="EX64" s="0"/>
      <c r="EY64" s="0"/>
      <c r="EZ64" s="0"/>
      <c r="FA64" s="0"/>
      <c r="FB64" s="0"/>
      <c r="FC64" s="0"/>
      <c r="FD64" s="0"/>
      <c r="FE64" s="0"/>
      <c r="FF64" s="0"/>
      <c r="FG64" s="0"/>
      <c r="FH64" s="0"/>
      <c r="FI64" s="0"/>
      <c r="FJ64" s="0"/>
      <c r="FK64" s="0"/>
      <c r="FL64" s="0"/>
      <c r="FM64" s="0"/>
      <c r="FN64" s="0"/>
      <c r="FO64" s="0"/>
      <c r="FP64" s="0"/>
      <c r="FQ64" s="0"/>
      <c r="FR64" s="0"/>
      <c r="FS64" s="0"/>
      <c r="FT64" s="0"/>
      <c r="FU64" s="0"/>
      <c r="FV64" s="0"/>
      <c r="FW64" s="0"/>
      <c r="FX64" s="0"/>
      <c r="FY64" s="0"/>
      <c r="FZ64" s="0"/>
      <c r="GA64" s="0"/>
      <c r="GB64" s="0"/>
      <c r="GC64" s="0"/>
      <c r="GD64" s="0"/>
      <c r="GE64" s="0"/>
      <c r="GF64" s="0"/>
      <c r="GG64" s="0"/>
      <c r="GH64" s="0"/>
      <c r="GI64" s="0"/>
      <c r="GJ64" s="0"/>
      <c r="GK64" s="0"/>
      <c r="GL64" s="0"/>
      <c r="GM64" s="0"/>
      <c r="GN64" s="0"/>
      <c r="GO64" s="0"/>
      <c r="GP64" s="0"/>
      <c r="GQ64" s="0"/>
      <c r="GR64" s="0"/>
      <c r="GS64" s="0"/>
      <c r="GT64" s="0"/>
      <c r="GU64" s="0"/>
      <c r="GV64" s="0"/>
      <c r="GW64" s="0"/>
      <c r="GX64" s="0"/>
      <c r="GY64" s="0"/>
      <c r="GZ64" s="0"/>
      <c r="HA64" s="0"/>
      <c r="HB64" s="0"/>
      <c r="HC64" s="0"/>
      <c r="HD64" s="0"/>
      <c r="HE64" s="0"/>
      <c r="HF64" s="0"/>
      <c r="HG64" s="0"/>
      <c r="HH64" s="0"/>
      <c r="HI64" s="0"/>
      <c r="HJ64" s="0"/>
      <c r="HK64" s="0"/>
      <c r="HL64" s="0"/>
      <c r="HM64" s="0"/>
      <c r="HN64" s="0"/>
      <c r="HO64" s="0"/>
      <c r="HP64" s="0"/>
      <c r="HQ64" s="0"/>
      <c r="HR64" s="0"/>
      <c r="HS64" s="0"/>
      <c r="HT64" s="0"/>
      <c r="HU64" s="0"/>
      <c r="HV64" s="0"/>
      <c r="HW64" s="0"/>
      <c r="HX64" s="0"/>
      <c r="HY64" s="0"/>
      <c r="HZ64" s="0"/>
      <c r="IA64" s="0"/>
      <c r="IB64" s="0"/>
      <c r="IC64" s="0"/>
      <c r="ID64" s="0"/>
      <c r="IE64" s="0"/>
      <c r="IF64" s="0"/>
      <c r="IG64" s="0"/>
      <c r="IH64" s="0"/>
      <c r="II64" s="0"/>
      <c r="IJ64" s="0"/>
      <c r="IK64" s="0"/>
      <c r="IL64" s="0"/>
      <c r="IM64" s="0"/>
      <c r="IN64" s="0"/>
      <c r="IO64" s="0"/>
      <c r="IP64" s="0"/>
      <c r="IQ64" s="0"/>
      <c r="IR64" s="0"/>
      <c r="IS64" s="0"/>
      <c r="IT64" s="0"/>
      <c r="IU64" s="0"/>
      <c r="IV64" s="0"/>
    </row>
    <row r="65" customFormat="false" ht="21.75" hidden="false" customHeight="true" outlineLevel="0" collapsed="false">
      <c r="A65" s="28" t="s">
        <v>121</v>
      </c>
      <c r="B65" s="31" t="s">
        <v>36</v>
      </c>
      <c r="C65" s="31"/>
      <c r="D65" s="31"/>
      <c r="E65" s="31"/>
      <c r="F65" s="31"/>
      <c r="G65" s="31"/>
      <c r="H65" s="31"/>
      <c r="I65" s="31"/>
      <c r="J65" s="31"/>
      <c r="K65" s="68" t="n">
        <f aca="false">(K35/220)*15*1.5*0</f>
        <v>0</v>
      </c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0"/>
      <c r="BG65" s="0"/>
      <c r="BH65" s="0"/>
      <c r="BI65" s="0"/>
      <c r="BJ65" s="0"/>
      <c r="BK65" s="0"/>
      <c r="BL65" s="0"/>
      <c r="BM65" s="0"/>
      <c r="BN65" s="0"/>
      <c r="BO65" s="0"/>
      <c r="BP65" s="0"/>
      <c r="BQ65" s="0"/>
      <c r="BR65" s="0"/>
      <c r="BS65" s="0"/>
      <c r="BT65" s="0"/>
      <c r="BU65" s="0"/>
      <c r="BV65" s="0"/>
      <c r="BW65" s="0"/>
      <c r="BX65" s="0"/>
      <c r="BY65" s="0"/>
      <c r="BZ65" s="0"/>
      <c r="CA65" s="0"/>
      <c r="CB65" s="0"/>
      <c r="CC65" s="0"/>
      <c r="CD65" s="0"/>
      <c r="CE65" s="0"/>
      <c r="CF65" s="0"/>
      <c r="CG65" s="0"/>
      <c r="CH65" s="0"/>
      <c r="CI65" s="0"/>
      <c r="CJ65" s="0"/>
      <c r="CK65" s="0"/>
      <c r="CL65" s="0"/>
      <c r="CM65" s="0"/>
      <c r="CN65" s="0"/>
      <c r="CO65" s="0"/>
      <c r="CP65" s="0"/>
      <c r="CQ65" s="0"/>
      <c r="CR65" s="0"/>
      <c r="CS65" s="0"/>
      <c r="CT65" s="0"/>
      <c r="CU65" s="0"/>
      <c r="CV65" s="0"/>
      <c r="CW65" s="0"/>
      <c r="CX65" s="0"/>
      <c r="CY65" s="0"/>
      <c r="CZ65" s="0"/>
      <c r="DA65" s="0"/>
      <c r="DB65" s="0"/>
      <c r="DC65" s="0"/>
      <c r="DD65" s="0"/>
      <c r="DE65" s="0"/>
      <c r="DF65" s="0"/>
      <c r="DG65" s="0"/>
      <c r="DH65" s="0"/>
      <c r="DI65" s="0"/>
      <c r="DJ65" s="0"/>
      <c r="DK65" s="0"/>
      <c r="DL65" s="0"/>
      <c r="DM65" s="0"/>
      <c r="DN65" s="0"/>
      <c r="DO65" s="0"/>
      <c r="DP65" s="0"/>
      <c r="DQ65" s="0"/>
      <c r="DR65" s="0"/>
      <c r="DS65" s="0"/>
      <c r="DT65" s="0"/>
      <c r="DU65" s="0"/>
      <c r="DV65" s="0"/>
      <c r="DW65" s="0"/>
      <c r="DX65" s="0"/>
      <c r="DY65" s="0"/>
      <c r="DZ65" s="0"/>
      <c r="EA65" s="0"/>
      <c r="EB65" s="0"/>
      <c r="EC65" s="0"/>
      <c r="ED65" s="0"/>
      <c r="EE65" s="0"/>
      <c r="EF65" s="0"/>
      <c r="EG65" s="0"/>
      <c r="EH65" s="0"/>
      <c r="EI65" s="0"/>
      <c r="EJ65" s="0"/>
      <c r="EK65" s="0"/>
      <c r="EL65" s="0"/>
      <c r="EM65" s="0"/>
      <c r="EN65" s="0"/>
      <c r="EO65" s="0"/>
      <c r="EP65" s="0"/>
      <c r="EQ65" s="0"/>
      <c r="ER65" s="0"/>
      <c r="ES65" s="0"/>
      <c r="ET65" s="0"/>
      <c r="EU65" s="0"/>
      <c r="EV65" s="0"/>
      <c r="EW65" s="0"/>
      <c r="EX65" s="0"/>
      <c r="EY65" s="0"/>
      <c r="EZ65" s="0"/>
      <c r="FA65" s="0"/>
      <c r="FB65" s="0"/>
      <c r="FC65" s="0"/>
      <c r="FD65" s="0"/>
      <c r="FE65" s="0"/>
      <c r="FF65" s="0"/>
      <c r="FG65" s="0"/>
      <c r="FH65" s="0"/>
      <c r="FI65" s="0"/>
      <c r="FJ65" s="0"/>
      <c r="FK65" s="0"/>
      <c r="FL65" s="0"/>
      <c r="FM65" s="0"/>
      <c r="FN65" s="0"/>
      <c r="FO65" s="0"/>
      <c r="FP65" s="0"/>
      <c r="FQ65" s="0"/>
      <c r="FR65" s="0"/>
      <c r="FS65" s="0"/>
      <c r="FT65" s="0"/>
      <c r="FU65" s="0"/>
      <c r="FV65" s="0"/>
      <c r="FW65" s="0"/>
      <c r="FX65" s="0"/>
      <c r="FY65" s="0"/>
      <c r="FZ65" s="0"/>
      <c r="GA65" s="0"/>
      <c r="GB65" s="0"/>
      <c r="GC65" s="0"/>
      <c r="GD65" s="0"/>
      <c r="GE65" s="0"/>
      <c r="GF65" s="0"/>
      <c r="GG65" s="0"/>
      <c r="GH65" s="0"/>
      <c r="GI65" s="0"/>
      <c r="GJ65" s="0"/>
      <c r="GK65" s="0"/>
      <c r="GL65" s="0"/>
      <c r="GM65" s="0"/>
      <c r="GN65" s="0"/>
      <c r="GO65" s="0"/>
      <c r="GP65" s="0"/>
      <c r="GQ65" s="0"/>
      <c r="GR65" s="0"/>
      <c r="GS65" s="0"/>
      <c r="GT65" s="0"/>
      <c r="GU65" s="0"/>
      <c r="GV65" s="0"/>
      <c r="GW65" s="0"/>
      <c r="GX65" s="0"/>
      <c r="GY65" s="0"/>
      <c r="GZ65" s="0"/>
      <c r="HA65" s="0"/>
      <c r="HB65" s="0"/>
      <c r="HC65" s="0"/>
      <c r="HD65" s="0"/>
      <c r="HE65" s="0"/>
      <c r="HF65" s="0"/>
      <c r="HG65" s="0"/>
      <c r="HH65" s="0"/>
      <c r="HI65" s="0"/>
      <c r="HJ65" s="0"/>
      <c r="HK65" s="0"/>
      <c r="HL65" s="0"/>
      <c r="HM65" s="0"/>
      <c r="HN65" s="0"/>
      <c r="HO65" s="0"/>
      <c r="HP65" s="0"/>
      <c r="HQ65" s="0"/>
      <c r="HR65" s="0"/>
      <c r="HS65" s="0"/>
      <c r="HT65" s="0"/>
      <c r="HU65" s="0"/>
      <c r="HV65" s="0"/>
      <c r="HW65" s="0"/>
      <c r="HX65" s="0"/>
      <c r="HY65" s="0"/>
      <c r="HZ65" s="0"/>
      <c r="IA65" s="0"/>
      <c r="IB65" s="0"/>
      <c r="IC65" s="0"/>
      <c r="ID65" s="0"/>
      <c r="IE65" s="0"/>
      <c r="IF65" s="0"/>
      <c r="IG65" s="0"/>
      <c r="IH65" s="0"/>
      <c r="II65" s="0"/>
      <c r="IJ65" s="0"/>
      <c r="IK65" s="0"/>
      <c r="IL65" s="0"/>
      <c r="IM65" s="0"/>
      <c r="IN65" s="0"/>
      <c r="IO65" s="0"/>
      <c r="IP65" s="0"/>
      <c r="IQ65" s="0"/>
      <c r="IR65" s="0"/>
      <c r="IS65" s="0"/>
      <c r="IT65" s="0"/>
      <c r="IU65" s="0"/>
      <c r="IV65" s="0"/>
    </row>
    <row r="66" customFormat="false" ht="21.75" hidden="false" customHeight="true" outlineLevel="0" collapsed="false">
      <c r="A66" s="28"/>
      <c r="B66" s="28" t="s">
        <v>110</v>
      </c>
      <c r="C66" s="28"/>
      <c r="D66" s="28"/>
      <c r="E66" s="28"/>
      <c r="F66" s="28"/>
      <c r="G66" s="28"/>
      <c r="H66" s="28"/>
      <c r="I66" s="28"/>
      <c r="J66" s="28"/>
      <c r="K66" s="64" t="n">
        <f aca="false">SUM(K58:K65)</f>
        <v>415.48</v>
      </c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0"/>
      <c r="BG66" s="0"/>
      <c r="BH66" s="0"/>
      <c r="BI66" s="0"/>
      <c r="BJ66" s="0"/>
      <c r="BK66" s="0"/>
      <c r="BL66" s="0"/>
      <c r="BM66" s="0"/>
      <c r="BN66" s="0"/>
      <c r="BO66" s="0"/>
      <c r="BP66" s="0"/>
      <c r="BQ66" s="0"/>
      <c r="BR66" s="0"/>
      <c r="BS66" s="0"/>
      <c r="BT66" s="0"/>
      <c r="BU66" s="0"/>
      <c r="BV66" s="0"/>
      <c r="BW66" s="0"/>
      <c r="BX66" s="0"/>
      <c r="BY66" s="0"/>
      <c r="BZ66" s="0"/>
      <c r="CA66" s="0"/>
      <c r="CB66" s="0"/>
      <c r="CC66" s="0"/>
      <c r="CD66" s="0"/>
      <c r="CE66" s="0"/>
      <c r="CF66" s="0"/>
      <c r="CG66" s="0"/>
      <c r="CH66" s="0"/>
      <c r="CI66" s="0"/>
      <c r="CJ66" s="0"/>
      <c r="CK66" s="0"/>
      <c r="CL66" s="0"/>
      <c r="CM66" s="0"/>
      <c r="CN66" s="0"/>
      <c r="CO66" s="0"/>
      <c r="CP66" s="0"/>
      <c r="CQ66" s="0"/>
      <c r="CR66" s="0"/>
      <c r="CS66" s="0"/>
      <c r="CT66" s="0"/>
      <c r="CU66" s="0"/>
      <c r="CV66" s="0"/>
      <c r="CW66" s="0"/>
      <c r="CX66" s="0"/>
      <c r="CY66" s="0"/>
      <c r="CZ66" s="0"/>
      <c r="DA66" s="0"/>
      <c r="DB66" s="0"/>
      <c r="DC66" s="0"/>
      <c r="DD66" s="0"/>
      <c r="DE66" s="0"/>
      <c r="DF66" s="0"/>
      <c r="DG66" s="0"/>
      <c r="DH66" s="0"/>
      <c r="DI66" s="0"/>
      <c r="DJ66" s="0"/>
      <c r="DK66" s="0"/>
      <c r="DL66" s="0"/>
      <c r="DM66" s="0"/>
      <c r="DN66" s="0"/>
      <c r="DO66" s="0"/>
      <c r="DP66" s="0"/>
      <c r="DQ66" s="0"/>
      <c r="DR66" s="0"/>
      <c r="DS66" s="0"/>
      <c r="DT66" s="0"/>
      <c r="DU66" s="0"/>
      <c r="DV66" s="0"/>
      <c r="DW66" s="0"/>
      <c r="DX66" s="0"/>
      <c r="DY66" s="0"/>
      <c r="DZ66" s="0"/>
      <c r="EA66" s="0"/>
      <c r="EB66" s="0"/>
      <c r="EC66" s="0"/>
      <c r="ED66" s="0"/>
      <c r="EE66" s="0"/>
      <c r="EF66" s="0"/>
      <c r="EG66" s="0"/>
      <c r="EH66" s="0"/>
      <c r="EI66" s="0"/>
      <c r="EJ66" s="0"/>
      <c r="EK66" s="0"/>
      <c r="EL66" s="0"/>
      <c r="EM66" s="0"/>
      <c r="EN66" s="0"/>
      <c r="EO66" s="0"/>
      <c r="EP66" s="0"/>
      <c r="EQ66" s="0"/>
      <c r="ER66" s="0"/>
      <c r="ES66" s="0"/>
      <c r="ET66" s="0"/>
      <c r="EU66" s="0"/>
      <c r="EV66" s="0"/>
      <c r="EW66" s="0"/>
      <c r="EX66" s="0"/>
      <c r="EY66" s="0"/>
      <c r="EZ66" s="0"/>
      <c r="FA66" s="0"/>
      <c r="FB66" s="0"/>
      <c r="FC66" s="0"/>
      <c r="FD66" s="0"/>
      <c r="FE66" s="0"/>
      <c r="FF66" s="0"/>
      <c r="FG66" s="0"/>
      <c r="FH66" s="0"/>
      <c r="FI66" s="0"/>
      <c r="FJ66" s="0"/>
      <c r="FK66" s="0"/>
      <c r="FL66" s="0"/>
      <c r="FM66" s="0"/>
      <c r="FN66" s="0"/>
      <c r="FO66" s="0"/>
      <c r="FP66" s="0"/>
      <c r="FQ66" s="0"/>
      <c r="FR66" s="0"/>
      <c r="FS66" s="0"/>
      <c r="FT66" s="0"/>
      <c r="FU66" s="0"/>
      <c r="FV66" s="0"/>
      <c r="FW66" s="0"/>
      <c r="FX66" s="0"/>
      <c r="FY66" s="0"/>
      <c r="FZ66" s="0"/>
      <c r="GA66" s="0"/>
      <c r="GB66" s="0"/>
      <c r="GC66" s="0"/>
      <c r="GD66" s="0"/>
      <c r="GE66" s="0"/>
      <c r="GF66" s="0"/>
      <c r="GG66" s="0"/>
      <c r="GH66" s="0"/>
      <c r="GI66" s="0"/>
      <c r="GJ66" s="0"/>
      <c r="GK66" s="0"/>
      <c r="GL66" s="0"/>
      <c r="GM66" s="0"/>
      <c r="GN66" s="0"/>
      <c r="GO66" s="0"/>
      <c r="GP66" s="0"/>
      <c r="GQ66" s="0"/>
      <c r="GR66" s="0"/>
      <c r="GS66" s="0"/>
      <c r="GT66" s="0"/>
      <c r="GU66" s="0"/>
      <c r="GV66" s="0"/>
      <c r="GW66" s="0"/>
      <c r="GX66" s="0"/>
      <c r="GY66" s="0"/>
      <c r="GZ66" s="0"/>
      <c r="HA66" s="0"/>
      <c r="HB66" s="0"/>
      <c r="HC66" s="0"/>
      <c r="HD66" s="0"/>
      <c r="HE66" s="0"/>
      <c r="HF66" s="0"/>
      <c r="HG66" s="0"/>
      <c r="HH66" s="0"/>
      <c r="HI66" s="0"/>
      <c r="HJ66" s="0"/>
      <c r="HK66" s="0"/>
      <c r="HL66" s="0"/>
      <c r="HM66" s="0"/>
      <c r="HN66" s="0"/>
      <c r="HO66" s="0"/>
      <c r="HP66" s="0"/>
      <c r="HQ66" s="0"/>
      <c r="HR66" s="0"/>
      <c r="HS66" s="0"/>
      <c r="HT66" s="0"/>
      <c r="HU66" s="0"/>
      <c r="HV66" s="0"/>
      <c r="HW66" s="0"/>
      <c r="HX66" s="0"/>
      <c r="HY66" s="0"/>
      <c r="HZ66" s="0"/>
      <c r="IA66" s="0"/>
      <c r="IB66" s="0"/>
      <c r="IC66" s="0"/>
      <c r="ID66" s="0"/>
      <c r="IE66" s="0"/>
      <c r="IF66" s="0"/>
      <c r="IG66" s="0"/>
      <c r="IH66" s="0"/>
      <c r="II66" s="0"/>
      <c r="IJ66" s="0"/>
      <c r="IK66" s="0"/>
      <c r="IL66" s="0"/>
      <c r="IM66" s="0"/>
      <c r="IN66" s="0"/>
      <c r="IO66" s="0"/>
      <c r="IP66" s="0"/>
      <c r="IQ66" s="0"/>
      <c r="IR66" s="0"/>
      <c r="IS66" s="0"/>
      <c r="IT66" s="0"/>
      <c r="IU66" s="0"/>
      <c r="IV66" s="0"/>
    </row>
    <row r="67" customFormat="false" ht="21.75" hidden="false" customHeight="true" outlineLevel="0" collapsed="false">
      <c r="A67" s="65" t="s">
        <v>128</v>
      </c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0"/>
      <c r="BG67" s="0"/>
      <c r="BH67" s="0"/>
      <c r="BI67" s="0"/>
      <c r="BJ67" s="0"/>
      <c r="BK67" s="0"/>
      <c r="BL67" s="0"/>
      <c r="BM67" s="0"/>
      <c r="BN67" s="0"/>
      <c r="BO67" s="0"/>
      <c r="BP67" s="0"/>
      <c r="BQ67" s="0"/>
      <c r="BR67" s="0"/>
      <c r="BS67" s="0"/>
      <c r="BT67" s="0"/>
      <c r="BU67" s="0"/>
      <c r="BV67" s="0"/>
      <c r="BW67" s="0"/>
      <c r="BX67" s="0"/>
      <c r="BY67" s="0"/>
      <c r="BZ67" s="0"/>
      <c r="CA67" s="0"/>
      <c r="CB67" s="0"/>
      <c r="CC67" s="0"/>
      <c r="CD67" s="0"/>
      <c r="CE67" s="0"/>
      <c r="CF67" s="0"/>
      <c r="CG67" s="0"/>
      <c r="CH67" s="0"/>
      <c r="CI67" s="0"/>
      <c r="CJ67" s="0"/>
      <c r="CK67" s="0"/>
      <c r="CL67" s="0"/>
      <c r="CM67" s="0"/>
      <c r="CN67" s="0"/>
      <c r="CO67" s="0"/>
      <c r="CP67" s="0"/>
      <c r="CQ67" s="0"/>
      <c r="CR67" s="0"/>
      <c r="CS67" s="0"/>
      <c r="CT67" s="0"/>
      <c r="CU67" s="0"/>
      <c r="CV67" s="0"/>
      <c r="CW67" s="0"/>
      <c r="CX67" s="0"/>
      <c r="CY67" s="0"/>
      <c r="CZ67" s="0"/>
      <c r="DA67" s="0"/>
      <c r="DB67" s="0"/>
      <c r="DC67" s="0"/>
      <c r="DD67" s="0"/>
      <c r="DE67" s="0"/>
      <c r="DF67" s="0"/>
      <c r="DG67" s="0"/>
      <c r="DH67" s="0"/>
      <c r="DI67" s="0"/>
      <c r="DJ67" s="0"/>
      <c r="DK67" s="0"/>
      <c r="DL67" s="0"/>
      <c r="DM67" s="0"/>
      <c r="DN67" s="0"/>
      <c r="DO67" s="0"/>
      <c r="DP67" s="0"/>
      <c r="DQ67" s="0"/>
      <c r="DR67" s="0"/>
      <c r="DS67" s="0"/>
      <c r="DT67" s="0"/>
      <c r="DU67" s="0"/>
      <c r="DV67" s="0"/>
      <c r="DW67" s="0"/>
      <c r="DX67" s="0"/>
      <c r="DY67" s="0"/>
      <c r="DZ67" s="0"/>
      <c r="EA67" s="0"/>
      <c r="EB67" s="0"/>
      <c r="EC67" s="0"/>
      <c r="ED67" s="0"/>
      <c r="EE67" s="0"/>
      <c r="EF67" s="0"/>
      <c r="EG67" s="0"/>
      <c r="EH67" s="0"/>
      <c r="EI67" s="0"/>
      <c r="EJ67" s="0"/>
      <c r="EK67" s="0"/>
      <c r="EL67" s="0"/>
      <c r="EM67" s="0"/>
      <c r="EN67" s="0"/>
      <c r="EO67" s="0"/>
      <c r="EP67" s="0"/>
      <c r="EQ67" s="0"/>
      <c r="ER67" s="0"/>
      <c r="ES67" s="0"/>
      <c r="ET67" s="0"/>
      <c r="EU67" s="0"/>
      <c r="EV67" s="0"/>
      <c r="EW67" s="0"/>
      <c r="EX67" s="0"/>
      <c r="EY67" s="0"/>
      <c r="EZ67" s="0"/>
      <c r="FA67" s="0"/>
      <c r="FB67" s="0"/>
      <c r="FC67" s="0"/>
      <c r="FD67" s="0"/>
      <c r="FE67" s="0"/>
      <c r="FF67" s="0"/>
      <c r="FG67" s="0"/>
      <c r="FH67" s="0"/>
      <c r="FI67" s="0"/>
      <c r="FJ67" s="0"/>
      <c r="FK67" s="0"/>
      <c r="FL67" s="0"/>
      <c r="FM67" s="0"/>
      <c r="FN67" s="0"/>
      <c r="FO67" s="0"/>
      <c r="FP67" s="0"/>
      <c r="FQ67" s="0"/>
      <c r="FR67" s="0"/>
      <c r="FS67" s="0"/>
      <c r="FT67" s="0"/>
      <c r="FU67" s="0"/>
      <c r="FV67" s="0"/>
      <c r="FW67" s="0"/>
      <c r="FX67" s="0"/>
      <c r="FY67" s="0"/>
      <c r="FZ67" s="0"/>
      <c r="GA67" s="0"/>
      <c r="GB67" s="0"/>
      <c r="GC67" s="0"/>
      <c r="GD67" s="0"/>
      <c r="GE67" s="0"/>
      <c r="GF67" s="0"/>
      <c r="GG67" s="0"/>
      <c r="GH67" s="0"/>
      <c r="GI67" s="0"/>
      <c r="GJ67" s="0"/>
      <c r="GK67" s="0"/>
      <c r="GL67" s="0"/>
      <c r="GM67" s="0"/>
      <c r="GN67" s="0"/>
      <c r="GO67" s="0"/>
      <c r="GP67" s="0"/>
      <c r="GQ67" s="0"/>
      <c r="GR67" s="0"/>
      <c r="GS67" s="0"/>
      <c r="GT67" s="0"/>
      <c r="GU67" s="0"/>
      <c r="GV67" s="0"/>
      <c r="GW67" s="0"/>
      <c r="GX67" s="0"/>
      <c r="GY67" s="0"/>
      <c r="GZ67" s="0"/>
      <c r="HA67" s="0"/>
      <c r="HB67" s="0"/>
      <c r="HC67" s="0"/>
      <c r="HD67" s="0"/>
      <c r="HE67" s="0"/>
      <c r="HF67" s="0"/>
      <c r="HG67" s="0"/>
      <c r="HH67" s="0"/>
      <c r="HI67" s="0"/>
      <c r="HJ67" s="0"/>
      <c r="HK67" s="0"/>
      <c r="HL67" s="0"/>
      <c r="HM67" s="0"/>
      <c r="HN67" s="0"/>
      <c r="HO67" s="0"/>
      <c r="HP67" s="0"/>
      <c r="HQ67" s="0"/>
      <c r="HR67" s="0"/>
      <c r="HS67" s="0"/>
      <c r="HT67" s="0"/>
      <c r="HU67" s="0"/>
      <c r="HV67" s="0"/>
      <c r="HW67" s="0"/>
      <c r="HX67" s="0"/>
      <c r="HY67" s="0"/>
      <c r="HZ67" s="0"/>
      <c r="IA67" s="0"/>
      <c r="IB67" s="0"/>
      <c r="IC67" s="0"/>
      <c r="ID67" s="0"/>
      <c r="IE67" s="0"/>
      <c r="IF67" s="0"/>
      <c r="IG67" s="0"/>
      <c r="IH67" s="0"/>
      <c r="II67" s="0"/>
      <c r="IJ67" s="0"/>
      <c r="IK67" s="0"/>
      <c r="IL67" s="0"/>
      <c r="IM67" s="0"/>
      <c r="IN67" s="0"/>
      <c r="IO67" s="0"/>
      <c r="IP67" s="0"/>
      <c r="IQ67" s="0"/>
      <c r="IR67" s="0"/>
      <c r="IS67" s="0"/>
      <c r="IT67" s="0"/>
      <c r="IU67" s="0"/>
      <c r="IV67" s="0"/>
    </row>
    <row r="68" customFormat="false" ht="27.6" hidden="false" customHeight="true" outlineLevel="0" collapsed="false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0"/>
      <c r="BG68" s="0"/>
      <c r="BH68" s="0"/>
      <c r="BI68" s="0"/>
      <c r="BJ68" s="0"/>
      <c r="BK68" s="0"/>
      <c r="BL68" s="0"/>
      <c r="BM68" s="0"/>
      <c r="BN68" s="0"/>
      <c r="BO68" s="0"/>
      <c r="BP68" s="0"/>
      <c r="BQ68" s="0"/>
      <c r="BR68" s="0"/>
      <c r="BS68" s="0"/>
      <c r="BT68" s="0"/>
      <c r="BU68" s="0"/>
      <c r="BV68" s="0"/>
      <c r="BW68" s="0"/>
      <c r="BX68" s="0"/>
      <c r="BY68" s="0"/>
      <c r="BZ68" s="0"/>
      <c r="CA68" s="0"/>
      <c r="CB68" s="0"/>
      <c r="CC68" s="0"/>
      <c r="CD68" s="0"/>
      <c r="CE68" s="0"/>
      <c r="CF68" s="0"/>
      <c r="CG68" s="0"/>
      <c r="CH68" s="0"/>
      <c r="CI68" s="0"/>
      <c r="CJ68" s="0"/>
      <c r="CK68" s="0"/>
      <c r="CL68" s="0"/>
      <c r="CM68" s="0"/>
      <c r="CN68" s="0"/>
      <c r="CO68" s="0"/>
      <c r="CP68" s="0"/>
      <c r="CQ68" s="0"/>
      <c r="CR68" s="0"/>
      <c r="CS68" s="0"/>
      <c r="CT68" s="0"/>
      <c r="CU68" s="0"/>
      <c r="CV68" s="0"/>
      <c r="CW68" s="0"/>
      <c r="CX68" s="0"/>
      <c r="CY68" s="0"/>
      <c r="CZ68" s="0"/>
      <c r="DA68" s="0"/>
      <c r="DB68" s="0"/>
      <c r="DC68" s="0"/>
      <c r="DD68" s="0"/>
      <c r="DE68" s="0"/>
      <c r="DF68" s="0"/>
      <c r="DG68" s="0"/>
      <c r="DH68" s="0"/>
      <c r="DI68" s="0"/>
      <c r="DJ68" s="0"/>
      <c r="DK68" s="0"/>
      <c r="DL68" s="0"/>
      <c r="DM68" s="0"/>
      <c r="DN68" s="0"/>
      <c r="DO68" s="0"/>
      <c r="DP68" s="0"/>
      <c r="DQ68" s="0"/>
      <c r="DR68" s="0"/>
      <c r="DS68" s="0"/>
      <c r="DT68" s="0"/>
      <c r="DU68" s="0"/>
      <c r="DV68" s="0"/>
      <c r="DW68" s="0"/>
      <c r="DX68" s="0"/>
      <c r="DY68" s="0"/>
      <c r="DZ68" s="0"/>
      <c r="EA68" s="0"/>
      <c r="EB68" s="0"/>
      <c r="EC68" s="0"/>
      <c r="ED68" s="0"/>
      <c r="EE68" s="0"/>
      <c r="EF68" s="0"/>
      <c r="EG68" s="0"/>
      <c r="EH68" s="0"/>
      <c r="EI68" s="0"/>
      <c r="EJ68" s="0"/>
      <c r="EK68" s="0"/>
      <c r="EL68" s="0"/>
      <c r="EM68" s="0"/>
      <c r="EN68" s="0"/>
      <c r="EO68" s="0"/>
      <c r="EP68" s="0"/>
      <c r="EQ68" s="0"/>
      <c r="ER68" s="0"/>
      <c r="ES68" s="0"/>
      <c r="ET68" s="0"/>
      <c r="EU68" s="0"/>
      <c r="EV68" s="0"/>
      <c r="EW68" s="0"/>
      <c r="EX68" s="0"/>
      <c r="EY68" s="0"/>
      <c r="EZ68" s="0"/>
      <c r="FA68" s="0"/>
      <c r="FB68" s="0"/>
      <c r="FC68" s="0"/>
      <c r="FD68" s="0"/>
      <c r="FE68" s="0"/>
      <c r="FF68" s="0"/>
      <c r="FG68" s="0"/>
      <c r="FH68" s="0"/>
      <c r="FI68" s="0"/>
      <c r="FJ68" s="0"/>
      <c r="FK68" s="0"/>
      <c r="FL68" s="0"/>
      <c r="FM68" s="0"/>
      <c r="FN68" s="0"/>
      <c r="FO68" s="0"/>
      <c r="FP68" s="0"/>
      <c r="FQ68" s="0"/>
      <c r="FR68" s="0"/>
      <c r="FS68" s="0"/>
      <c r="FT68" s="0"/>
      <c r="FU68" s="0"/>
      <c r="FV68" s="0"/>
      <c r="FW68" s="0"/>
      <c r="FX68" s="0"/>
      <c r="FY68" s="0"/>
      <c r="FZ68" s="0"/>
      <c r="GA68" s="0"/>
      <c r="GB68" s="0"/>
      <c r="GC68" s="0"/>
      <c r="GD68" s="0"/>
      <c r="GE68" s="0"/>
      <c r="GF68" s="0"/>
      <c r="GG68" s="0"/>
      <c r="GH68" s="0"/>
      <c r="GI68" s="0"/>
      <c r="GJ68" s="0"/>
      <c r="GK68" s="0"/>
      <c r="GL68" s="0"/>
      <c r="GM68" s="0"/>
      <c r="GN68" s="0"/>
      <c r="GO68" s="0"/>
      <c r="GP68" s="0"/>
      <c r="GQ68" s="0"/>
      <c r="GR68" s="0"/>
      <c r="GS68" s="0"/>
      <c r="GT68" s="0"/>
      <c r="GU68" s="0"/>
      <c r="GV68" s="0"/>
      <c r="GW68" s="0"/>
      <c r="GX68" s="0"/>
      <c r="GY68" s="0"/>
      <c r="GZ68" s="0"/>
      <c r="HA68" s="0"/>
      <c r="HB68" s="0"/>
      <c r="HC68" s="0"/>
      <c r="HD68" s="0"/>
      <c r="HE68" s="0"/>
      <c r="HF68" s="0"/>
      <c r="HG68" s="0"/>
      <c r="HH68" s="0"/>
      <c r="HI68" s="0"/>
      <c r="HJ68" s="0"/>
      <c r="HK68" s="0"/>
      <c r="HL68" s="0"/>
      <c r="HM68" s="0"/>
      <c r="HN68" s="0"/>
      <c r="HO68" s="0"/>
      <c r="HP68" s="0"/>
      <c r="HQ68" s="0"/>
      <c r="HR68" s="0"/>
      <c r="HS68" s="0"/>
      <c r="HT68" s="0"/>
      <c r="HU68" s="0"/>
      <c r="HV68" s="0"/>
      <c r="HW68" s="0"/>
      <c r="HX68" s="0"/>
      <c r="HY68" s="0"/>
      <c r="HZ68" s="0"/>
      <c r="IA68" s="0"/>
      <c r="IB68" s="0"/>
      <c r="IC68" s="0"/>
      <c r="ID68" s="0"/>
      <c r="IE68" s="0"/>
      <c r="IF68" s="0"/>
      <c r="IG68" s="0"/>
      <c r="IH68" s="0"/>
      <c r="II68" s="0"/>
      <c r="IJ68" s="0"/>
      <c r="IK68" s="0"/>
      <c r="IL68" s="0"/>
      <c r="IM68" s="0"/>
      <c r="IN68" s="0"/>
      <c r="IO68" s="0"/>
      <c r="IP68" s="0"/>
      <c r="IQ68" s="0"/>
      <c r="IR68" s="0"/>
      <c r="IS68" s="0"/>
      <c r="IT68" s="0"/>
      <c r="IU68" s="0"/>
      <c r="IV68" s="0"/>
    </row>
    <row r="69" customFormat="false" ht="21.75" hidden="false" customHeight="true" outlineLevel="0" collapsed="false">
      <c r="A69" s="28" t="s">
        <v>129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0"/>
      <c r="BG69" s="0"/>
      <c r="BH69" s="0"/>
      <c r="BI69" s="0"/>
      <c r="BJ69" s="0"/>
      <c r="BK69" s="0"/>
      <c r="BL69" s="0"/>
      <c r="BM69" s="0"/>
      <c r="BN69" s="0"/>
      <c r="BO69" s="0"/>
      <c r="BP69" s="0"/>
      <c r="BQ69" s="0"/>
      <c r="BR69" s="0"/>
      <c r="BS69" s="0"/>
      <c r="BT69" s="0"/>
      <c r="BU69" s="0"/>
      <c r="BV69" s="0"/>
      <c r="BW69" s="0"/>
      <c r="BX69" s="0"/>
      <c r="BY69" s="0"/>
      <c r="BZ69" s="0"/>
      <c r="CA69" s="0"/>
      <c r="CB69" s="0"/>
      <c r="CC69" s="0"/>
      <c r="CD69" s="0"/>
      <c r="CE69" s="0"/>
      <c r="CF69" s="0"/>
      <c r="CG69" s="0"/>
      <c r="CH69" s="0"/>
      <c r="CI69" s="0"/>
      <c r="CJ69" s="0"/>
      <c r="CK69" s="0"/>
      <c r="CL69" s="0"/>
      <c r="CM69" s="0"/>
      <c r="CN69" s="0"/>
      <c r="CO69" s="0"/>
      <c r="CP69" s="0"/>
      <c r="CQ69" s="0"/>
      <c r="CR69" s="0"/>
      <c r="CS69" s="0"/>
      <c r="CT69" s="0"/>
      <c r="CU69" s="0"/>
      <c r="CV69" s="0"/>
      <c r="CW69" s="0"/>
      <c r="CX69" s="0"/>
      <c r="CY69" s="0"/>
      <c r="CZ69" s="0"/>
      <c r="DA69" s="0"/>
      <c r="DB69" s="0"/>
      <c r="DC69" s="0"/>
      <c r="DD69" s="0"/>
      <c r="DE69" s="0"/>
      <c r="DF69" s="0"/>
      <c r="DG69" s="0"/>
      <c r="DH69" s="0"/>
      <c r="DI69" s="0"/>
      <c r="DJ69" s="0"/>
      <c r="DK69" s="0"/>
      <c r="DL69" s="0"/>
      <c r="DM69" s="0"/>
      <c r="DN69" s="0"/>
      <c r="DO69" s="0"/>
      <c r="DP69" s="0"/>
      <c r="DQ69" s="0"/>
      <c r="DR69" s="0"/>
      <c r="DS69" s="0"/>
      <c r="DT69" s="0"/>
      <c r="DU69" s="0"/>
      <c r="DV69" s="0"/>
      <c r="DW69" s="0"/>
      <c r="DX69" s="0"/>
      <c r="DY69" s="0"/>
      <c r="DZ69" s="0"/>
      <c r="EA69" s="0"/>
      <c r="EB69" s="0"/>
      <c r="EC69" s="0"/>
      <c r="ED69" s="0"/>
      <c r="EE69" s="0"/>
      <c r="EF69" s="0"/>
      <c r="EG69" s="0"/>
      <c r="EH69" s="0"/>
      <c r="EI69" s="0"/>
      <c r="EJ69" s="0"/>
      <c r="EK69" s="0"/>
      <c r="EL69" s="0"/>
      <c r="EM69" s="0"/>
      <c r="EN69" s="0"/>
      <c r="EO69" s="0"/>
      <c r="EP69" s="0"/>
      <c r="EQ69" s="0"/>
      <c r="ER69" s="0"/>
      <c r="ES69" s="0"/>
      <c r="ET69" s="0"/>
      <c r="EU69" s="0"/>
      <c r="EV69" s="0"/>
      <c r="EW69" s="0"/>
      <c r="EX69" s="0"/>
      <c r="EY69" s="0"/>
      <c r="EZ69" s="0"/>
      <c r="FA69" s="0"/>
      <c r="FB69" s="0"/>
      <c r="FC69" s="0"/>
      <c r="FD69" s="0"/>
      <c r="FE69" s="0"/>
      <c r="FF69" s="0"/>
      <c r="FG69" s="0"/>
      <c r="FH69" s="0"/>
      <c r="FI69" s="0"/>
      <c r="FJ69" s="0"/>
      <c r="FK69" s="0"/>
      <c r="FL69" s="0"/>
      <c r="FM69" s="0"/>
      <c r="FN69" s="0"/>
      <c r="FO69" s="0"/>
      <c r="FP69" s="0"/>
      <c r="FQ69" s="0"/>
      <c r="FR69" s="0"/>
      <c r="FS69" s="0"/>
      <c r="FT69" s="0"/>
      <c r="FU69" s="0"/>
      <c r="FV69" s="0"/>
      <c r="FW69" s="0"/>
      <c r="FX69" s="0"/>
      <c r="FY69" s="0"/>
      <c r="FZ69" s="0"/>
      <c r="GA69" s="0"/>
      <c r="GB69" s="0"/>
      <c r="GC69" s="0"/>
      <c r="GD69" s="0"/>
      <c r="GE69" s="0"/>
      <c r="GF69" s="0"/>
      <c r="GG69" s="0"/>
      <c r="GH69" s="0"/>
      <c r="GI69" s="0"/>
      <c r="GJ69" s="0"/>
      <c r="GK69" s="0"/>
      <c r="GL69" s="0"/>
      <c r="GM69" s="0"/>
      <c r="GN69" s="0"/>
      <c r="GO69" s="0"/>
      <c r="GP69" s="0"/>
      <c r="GQ69" s="0"/>
      <c r="GR69" s="0"/>
      <c r="GS69" s="0"/>
      <c r="GT69" s="0"/>
      <c r="GU69" s="0"/>
      <c r="GV69" s="0"/>
      <c r="GW69" s="0"/>
      <c r="GX69" s="0"/>
      <c r="GY69" s="0"/>
      <c r="GZ69" s="0"/>
      <c r="HA69" s="0"/>
      <c r="HB69" s="0"/>
      <c r="HC69" s="0"/>
      <c r="HD69" s="0"/>
      <c r="HE69" s="0"/>
      <c r="HF69" s="0"/>
      <c r="HG69" s="0"/>
      <c r="HH69" s="0"/>
      <c r="HI69" s="0"/>
      <c r="HJ69" s="0"/>
      <c r="HK69" s="0"/>
      <c r="HL69" s="0"/>
      <c r="HM69" s="0"/>
      <c r="HN69" s="0"/>
      <c r="HO69" s="0"/>
      <c r="HP69" s="0"/>
      <c r="HQ69" s="0"/>
      <c r="HR69" s="0"/>
      <c r="HS69" s="0"/>
      <c r="HT69" s="0"/>
      <c r="HU69" s="0"/>
      <c r="HV69" s="0"/>
      <c r="HW69" s="0"/>
      <c r="HX69" s="0"/>
      <c r="HY69" s="0"/>
      <c r="HZ69" s="0"/>
      <c r="IA69" s="0"/>
      <c r="IB69" s="0"/>
      <c r="IC69" s="0"/>
      <c r="ID69" s="0"/>
      <c r="IE69" s="0"/>
      <c r="IF69" s="0"/>
      <c r="IG69" s="0"/>
      <c r="IH69" s="0"/>
      <c r="II69" s="0"/>
      <c r="IJ69" s="0"/>
      <c r="IK69" s="0"/>
      <c r="IL69" s="0"/>
      <c r="IM69" s="0"/>
      <c r="IN69" s="0"/>
      <c r="IO69" s="0"/>
      <c r="IP69" s="0"/>
      <c r="IQ69" s="0"/>
      <c r="IR69" s="0"/>
      <c r="IS69" s="0"/>
      <c r="IT69" s="0"/>
      <c r="IU69" s="0"/>
      <c r="IV69" s="0"/>
    </row>
    <row r="70" customFormat="false" ht="21.75" hidden="false" customHeight="true" outlineLevel="0" collapsed="false">
      <c r="A70" s="66" t="s">
        <v>130</v>
      </c>
      <c r="B70" s="31" t="s">
        <v>131</v>
      </c>
      <c r="C70" s="31"/>
      <c r="D70" s="31"/>
      <c r="E70" s="31"/>
      <c r="F70" s="31"/>
      <c r="G70" s="31"/>
      <c r="H70" s="31"/>
      <c r="I70" s="31"/>
      <c r="J70" s="78" t="n">
        <f aca="false">J42</f>
        <v>0.1519848</v>
      </c>
      <c r="K70" s="68" t="n">
        <f aca="false">K42</f>
        <v>178.33896432</v>
      </c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0"/>
      <c r="BG70" s="0"/>
      <c r="BH70" s="0"/>
      <c r="BI70" s="0"/>
      <c r="BJ70" s="0"/>
      <c r="BK70" s="0"/>
      <c r="BL70" s="0"/>
      <c r="BM70" s="0"/>
      <c r="BN70" s="0"/>
      <c r="BO70" s="0"/>
      <c r="BP70" s="0"/>
      <c r="BQ70" s="0"/>
      <c r="BR70" s="0"/>
      <c r="BS70" s="0"/>
      <c r="BT70" s="0"/>
      <c r="BU70" s="0"/>
      <c r="BV70" s="0"/>
      <c r="BW70" s="0"/>
      <c r="BX70" s="0"/>
      <c r="BY70" s="0"/>
      <c r="BZ70" s="0"/>
      <c r="CA70" s="0"/>
      <c r="CB70" s="0"/>
      <c r="CC70" s="0"/>
      <c r="CD70" s="0"/>
      <c r="CE70" s="0"/>
      <c r="CF70" s="0"/>
      <c r="CG70" s="0"/>
      <c r="CH70" s="0"/>
      <c r="CI70" s="0"/>
      <c r="CJ70" s="0"/>
      <c r="CK70" s="0"/>
      <c r="CL70" s="0"/>
      <c r="CM70" s="0"/>
      <c r="CN70" s="0"/>
      <c r="CO70" s="0"/>
      <c r="CP70" s="0"/>
      <c r="CQ70" s="0"/>
      <c r="CR70" s="0"/>
      <c r="CS70" s="0"/>
      <c r="CT70" s="0"/>
      <c r="CU70" s="0"/>
      <c r="CV70" s="0"/>
      <c r="CW70" s="0"/>
      <c r="CX70" s="0"/>
      <c r="CY70" s="0"/>
      <c r="CZ70" s="0"/>
      <c r="DA70" s="0"/>
      <c r="DB70" s="0"/>
      <c r="DC70" s="0"/>
      <c r="DD70" s="0"/>
      <c r="DE70" s="0"/>
      <c r="DF70" s="0"/>
      <c r="DG70" s="0"/>
      <c r="DH70" s="0"/>
      <c r="DI70" s="0"/>
      <c r="DJ70" s="0"/>
      <c r="DK70" s="0"/>
      <c r="DL70" s="0"/>
      <c r="DM70" s="0"/>
      <c r="DN70" s="0"/>
      <c r="DO70" s="0"/>
      <c r="DP70" s="0"/>
      <c r="DQ70" s="0"/>
      <c r="DR70" s="0"/>
      <c r="DS70" s="0"/>
      <c r="DT70" s="0"/>
      <c r="DU70" s="0"/>
      <c r="DV70" s="0"/>
      <c r="DW70" s="0"/>
      <c r="DX70" s="0"/>
      <c r="DY70" s="0"/>
      <c r="DZ70" s="0"/>
      <c r="EA70" s="0"/>
      <c r="EB70" s="0"/>
      <c r="EC70" s="0"/>
      <c r="ED70" s="0"/>
      <c r="EE70" s="0"/>
      <c r="EF70" s="0"/>
      <c r="EG70" s="0"/>
      <c r="EH70" s="0"/>
      <c r="EI70" s="0"/>
      <c r="EJ70" s="0"/>
      <c r="EK70" s="0"/>
      <c r="EL70" s="0"/>
      <c r="EM70" s="0"/>
      <c r="EN70" s="0"/>
      <c r="EO70" s="0"/>
      <c r="EP70" s="0"/>
      <c r="EQ70" s="0"/>
      <c r="ER70" s="0"/>
      <c r="ES70" s="0"/>
      <c r="ET70" s="0"/>
      <c r="EU70" s="0"/>
      <c r="EV70" s="0"/>
      <c r="EW70" s="0"/>
      <c r="EX70" s="0"/>
      <c r="EY70" s="0"/>
      <c r="EZ70" s="0"/>
      <c r="FA70" s="0"/>
      <c r="FB70" s="0"/>
      <c r="FC70" s="0"/>
      <c r="FD70" s="0"/>
      <c r="FE70" s="0"/>
      <c r="FF70" s="0"/>
      <c r="FG70" s="0"/>
      <c r="FH70" s="0"/>
      <c r="FI70" s="0"/>
      <c r="FJ70" s="0"/>
      <c r="FK70" s="0"/>
      <c r="FL70" s="0"/>
      <c r="FM70" s="0"/>
      <c r="FN70" s="0"/>
      <c r="FO70" s="0"/>
      <c r="FP70" s="0"/>
      <c r="FQ70" s="0"/>
      <c r="FR70" s="0"/>
      <c r="FS70" s="0"/>
      <c r="FT70" s="0"/>
      <c r="FU70" s="0"/>
      <c r="FV70" s="0"/>
      <c r="FW70" s="0"/>
      <c r="FX70" s="0"/>
      <c r="FY70" s="0"/>
      <c r="FZ70" s="0"/>
      <c r="GA70" s="0"/>
      <c r="GB70" s="0"/>
      <c r="GC70" s="0"/>
      <c r="GD70" s="0"/>
      <c r="GE70" s="0"/>
      <c r="GF70" s="0"/>
      <c r="GG70" s="0"/>
      <c r="GH70" s="0"/>
      <c r="GI70" s="0"/>
      <c r="GJ70" s="0"/>
      <c r="GK70" s="0"/>
      <c r="GL70" s="0"/>
      <c r="GM70" s="0"/>
      <c r="GN70" s="0"/>
      <c r="GO70" s="0"/>
      <c r="GP70" s="0"/>
      <c r="GQ70" s="0"/>
      <c r="GR70" s="0"/>
      <c r="GS70" s="0"/>
      <c r="GT70" s="0"/>
      <c r="GU70" s="0"/>
      <c r="GV70" s="0"/>
      <c r="GW70" s="0"/>
      <c r="GX70" s="0"/>
      <c r="GY70" s="0"/>
      <c r="GZ70" s="0"/>
      <c r="HA70" s="0"/>
      <c r="HB70" s="0"/>
      <c r="HC70" s="0"/>
      <c r="HD70" s="0"/>
      <c r="HE70" s="0"/>
      <c r="HF70" s="0"/>
      <c r="HG70" s="0"/>
      <c r="HH70" s="0"/>
      <c r="HI70" s="0"/>
      <c r="HJ70" s="0"/>
      <c r="HK70" s="0"/>
      <c r="HL70" s="0"/>
      <c r="HM70" s="0"/>
      <c r="HN70" s="0"/>
      <c r="HO70" s="0"/>
      <c r="HP70" s="0"/>
      <c r="HQ70" s="0"/>
      <c r="HR70" s="0"/>
      <c r="HS70" s="0"/>
      <c r="HT70" s="0"/>
      <c r="HU70" s="0"/>
      <c r="HV70" s="0"/>
      <c r="HW70" s="0"/>
      <c r="HX70" s="0"/>
      <c r="HY70" s="0"/>
      <c r="HZ70" s="0"/>
      <c r="IA70" s="0"/>
      <c r="IB70" s="0"/>
      <c r="IC70" s="0"/>
      <c r="ID70" s="0"/>
      <c r="IE70" s="0"/>
      <c r="IF70" s="0"/>
      <c r="IG70" s="0"/>
      <c r="IH70" s="0"/>
      <c r="II70" s="0"/>
      <c r="IJ70" s="0"/>
      <c r="IK70" s="0"/>
      <c r="IL70" s="0"/>
      <c r="IM70" s="0"/>
      <c r="IN70" s="0"/>
      <c r="IO70" s="0"/>
      <c r="IP70" s="0"/>
      <c r="IQ70" s="0"/>
      <c r="IR70" s="0"/>
      <c r="IS70" s="0"/>
      <c r="IT70" s="0"/>
      <c r="IU70" s="0"/>
      <c r="IV70" s="0"/>
    </row>
    <row r="71" customFormat="false" ht="21.75" hidden="false" customHeight="true" outlineLevel="0" collapsed="false">
      <c r="A71" s="66" t="s">
        <v>132</v>
      </c>
      <c r="B71" s="31" t="s">
        <v>133</v>
      </c>
      <c r="C71" s="31"/>
      <c r="D71" s="31"/>
      <c r="E71" s="31"/>
      <c r="F71" s="31"/>
      <c r="G71" s="31"/>
      <c r="H71" s="31"/>
      <c r="I71" s="31"/>
      <c r="J71" s="78" t="n">
        <f aca="false">J54</f>
        <v>0.368</v>
      </c>
      <c r="K71" s="68" t="n">
        <f aca="false">K54</f>
        <v>431.8112</v>
      </c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0"/>
      <c r="BG71" s="0"/>
      <c r="BH71" s="0"/>
      <c r="BI71" s="0"/>
      <c r="BJ71" s="0"/>
      <c r="BK71" s="0"/>
      <c r="BL71" s="0"/>
      <c r="BM71" s="0"/>
      <c r="BN71" s="0"/>
      <c r="BO71" s="0"/>
      <c r="BP71" s="0"/>
      <c r="BQ71" s="0"/>
      <c r="BR71" s="0"/>
      <c r="BS71" s="0"/>
      <c r="BT71" s="0"/>
      <c r="BU71" s="0"/>
      <c r="BV71" s="0"/>
      <c r="BW71" s="0"/>
      <c r="BX71" s="0"/>
      <c r="BY71" s="0"/>
      <c r="BZ71" s="0"/>
      <c r="CA71" s="0"/>
      <c r="CB71" s="0"/>
      <c r="CC71" s="0"/>
      <c r="CD71" s="0"/>
      <c r="CE71" s="0"/>
      <c r="CF71" s="0"/>
      <c r="CG71" s="0"/>
      <c r="CH71" s="0"/>
      <c r="CI71" s="0"/>
      <c r="CJ71" s="0"/>
      <c r="CK71" s="0"/>
      <c r="CL71" s="0"/>
      <c r="CM71" s="0"/>
      <c r="CN71" s="0"/>
      <c r="CO71" s="0"/>
      <c r="CP71" s="0"/>
      <c r="CQ71" s="0"/>
      <c r="CR71" s="0"/>
      <c r="CS71" s="0"/>
      <c r="CT71" s="0"/>
      <c r="CU71" s="0"/>
      <c r="CV71" s="0"/>
      <c r="CW71" s="0"/>
      <c r="CX71" s="0"/>
      <c r="CY71" s="0"/>
      <c r="CZ71" s="0"/>
      <c r="DA71" s="0"/>
      <c r="DB71" s="0"/>
      <c r="DC71" s="0"/>
      <c r="DD71" s="0"/>
      <c r="DE71" s="0"/>
      <c r="DF71" s="0"/>
      <c r="DG71" s="0"/>
      <c r="DH71" s="0"/>
      <c r="DI71" s="0"/>
      <c r="DJ71" s="0"/>
      <c r="DK71" s="0"/>
      <c r="DL71" s="0"/>
      <c r="DM71" s="0"/>
      <c r="DN71" s="0"/>
      <c r="DO71" s="0"/>
      <c r="DP71" s="0"/>
      <c r="DQ71" s="0"/>
      <c r="DR71" s="0"/>
      <c r="DS71" s="0"/>
      <c r="DT71" s="0"/>
      <c r="DU71" s="0"/>
      <c r="DV71" s="0"/>
      <c r="DW71" s="0"/>
      <c r="DX71" s="0"/>
      <c r="DY71" s="0"/>
      <c r="DZ71" s="0"/>
      <c r="EA71" s="0"/>
      <c r="EB71" s="0"/>
      <c r="EC71" s="0"/>
      <c r="ED71" s="0"/>
      <c r="EE71" s="0"/>
      <c r="EF71" s="0"/>
      <c r="EG71" s="0"/>
      <c r="EH71" s="0"/>
      <c r="EI71" s="0"/>
      <c r="EJ71" s="0"/>
      <c r="EK71" s="0"/>
      <c r="EL71" s="0"/>
      <c r="EM71" s="0"/>
      <c r="EN71" s="0"/>
      <c r="EO71" s="0"/>
      <c r="EP71" s="0"/>
      <c r="EQ71" s="0"/>
      <c r="ER71" s="0"/>
      <c r="ES71" s="0"/>
      <c r="ET71" s="0"/>
      <c r="EU71" s="0"/>
      <c r="EV71" s="0"/>
      <c r="EW71" s="0"/>
      <c r="EX71" s="0"/>
      <c r="EY71" s="0"/>
      <c r="EZ71" s="0"/>
      <c r="FA71" s="0"/>
      <c r="FB71" s="0"/>
      <c r="FC71" s="0"/>
      <c r="FD71" s="0"/>
      <c r="FE71" s="0"/>
      <c r="FF71" s="0"/>
      <c r="FG71" s="0"/>
      <c r="FH71" s="0"/>
      <c r="FI71" s="0"/>
      <c r="FJ71" s="0"/>
      <c r="FK71" s="0"/>
      <c r="FL71" s="0"/>
      <c r="FM71" s="0"/>
      <c r="FN71" s="0"/>
      <c r="FO71" s="0"/>
      <c r="FP71" s="0"/>
      <c r="FQ71" s="0"/>
      <c r="FR71" s="0"/>
      <c r="FS71" s="0"/>
      <c r="FT71" s="0"/>
      <c r="FU71" s="0"/>
      <c r="FV71" s="0"/>
      <c r="FW71" s="0"/>
      <c r="FX71" s="0"/>
      <c r="FY71" s="0"/>
      <c r="FZ71" s="0"/>
      <c r="GA71" s="0"/>
      <c r="GB71" s="0"/>
      <c r="GC71" s="0"/>
      <c r="GD71" s="0"/>
      <c r="GE71" s="0"/>
      <c r="GF71" s="0"/>
      <c r="GG71" s="0"/>
      <c r="GH71" s="0"/>
      <c r="GI71" s="0"/>
      <c r="GJ71" s="0"/>
      <c r="GK71" s="0"/>
      <c r="GL71" s="0"/>
      <c r="GM71" s="0"/>
      <c r="GN71" s="0"/>
      <c r="GO71" s="0"/>
      <c r="GP71" s="0"/>
      <c r="GQ71" s="0"/>
      <c r="GR71" s="0"/>
      <c r="GS71" s="0"/>
      <c r="GT71" s="0"/>
      <c r="GU71" s="0"/>
      <c r="GV71" s="0"/>
      <c r="GW71" s="0"/>
      <c r="GX71" s="0"/>
      <c r="GY71" s="0"/>
      <c r="GZ71" s="0"/>
      <c r="HA71" s="0"/>
      <c r="HB71" s="0"/>
      <c r="HC71" s="0"/>
      <c r="HD71" s="0"/>
      <c r="HE71" s="0"/>
      <c r="HF71" s="0"/>
      <c r="HG71" s="0"/>
      <c r="HH71" s="0"/>
      <c r="HI71" s="0"/>
      <c r="HJ71" s="0"/>
      <c r="HK71" s="0"/>
      <c r="HL71" s="0"/>
      <c r="HM71" s="0"/>
      <c r="HN71" s="0"/>
      <c r="HO71" s="0"/>
      <c r="HP71" s="0"/>
      <c r="HQ71" s="0"/>
      <c r="HR71" s="0"/>
      <c r="HS71" s="0"/>
      <c r="HT71" s="0"/>
      <c r="HU71" s="0"/>
      <c r="HV71" s="0"/>
      <c r="HW71" s="0"/>
      <c r="HX71" s="0"/>
      <c r="HY71" s="0"/>
      <c r="HZ71" s="0"/>
      <c r="IA71" s="0"/>
      <c r="IB71" s="0"/>
      <c r="IC71" s="0"/>
      <c r="ID71" s="0"/>
      <c r="IE71" s="0"/>
      <c r="IF71" s="0"/>
      <c r="IG71" s="0"/>
      <c r="IH71" s="0"/>
      <c r="II71" s="0"/>
      <c r="IJ71" s="0"/>
      <c r="IK71" s="0"/>
      <c r="IL71" s="0"/>
      <c r="IM71" s="0"/>
      <c r="IN71" s="0"/>
      <c r="IO71" s="0"/>
      <c r="IP71" s="0"/>
      <c r="IQ71" s="0"/>
      <c r="IR71" s="0"/>
      <c r="IS71" s="0"/>
      <c r="IT71" s="0"/>
      <c r="IU71" s="0"/>
      <c r="IV71" s="0"/>
    </row>
    <row r="72" customFormat="false" ht="21.75" hidden="false" customHeight="true" outlineLevel="0" collapsed="false">
      <c r="A72" s="66" t="s">
        <v>134</v>
      </c>
      <c r="B72" s="31" t="s">
        <v>135</v>
      </c>
      <c r="C72" s="31"/>
      <c r="D72" s="31"/>
      <c r="E72" s="31"/>
      <c r="F72" s="31"/>
      <c r="G72" s="31"/>
      <c r="H72" s="31"/>
      <c r="I72" s="31"/>
      <c r="J72" s="31"/>
      <c r="K72" s="68" t="n">
        <f aca="false">K66</f>
        <v>415.48</v>
      </c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0"/>
      <c r="BG72" s="0"/>
      <c r="BH72" s="0"/>
      <c r="BI72" s="0"/>
      <c r="BJ72" s="0"/>
      <c r="BK72" s="0"/>
      <c r="BL72" s="0"/>
      <c r="BM72" s="0"/>
      <c r="BN72" s="0"/>
      <c r="BO72" s="0"/>
      <c r="BP72" s="0"/>
      <c r="BQ72" s="0"/>
      <c r="BR72" s="0"/>
      <c r="BS72" s="0"/>
      <c r="BT72" s="0"/>
      <c r="BU72" s="0"/>
      <c r="BV72" s="0"/>
      <c r="BW72" s="0"/>
      <c r="BX72" s="0"/>
      <c r="BY72" s="0"/>
      <c r="BZ72" s="0"/>
      <c r="CA72" s="0"/>
      <c r="CB72" s="0"/>
      <c r="CC72" s="0"/>
      <c r="CD72" s="0"/>
      <c r="CE72" s="0"/>
      <c r="CF72" s="0"/>
      <c r="CG72" s="0"/>
      <c r="CH72" s="0"/>
      <c r="CI72" s="0"/>
      <c r="CJ72" s="0"/>
      <c r="CK72" s="0"/>
      <c r="CL72" s="0"/>
      <c r="CM72" s="0"/>
      <c r="CN72" s="0"/>
      <c r="CO72" s="0"/>
      <c r="CP72" s="0"/>
      <c r="CQ72" s="0"/>
      <c r="CR72" s="0"/>
      <c r="CS72" s="0"/>
      <c r="CT72" s="0"/>
      <c r="CU72" s="0"/>
      <c r="CV72" s="0"/>
      <c r="CW72" s="0"/>
      <c r="CX72" s="0"/>
      <c r="CY72" s="0"/>
      <c r="CZ72" s="0"/>
      <c r="DA72" s="0"/>
      <c r="DB72" s="0"/>
      <c r="DC72" s="0"/>
      <c r="DD72" s="0"/>
      <c r="DE72" s="0"/>
      <c r="DF72" s="0"/>
      <c r="DG72" s="0"/>
      <c r="DH72" s="0"/>
      <c r="DI72" s="0"/>
      <c r="DJ72" s="0"/>
      <c r="DK72" s="0"/>
      <c r="DL72" s="0"/>
      <c r="DM72" s="0"/>
      <c r="DN72" s="0"/>
      <c r="DO72" s="0"/>
      <c r="DP72" s="0"/>
      <c r="DQ72" s="0"/>
      <c r="DR72" s="0"/>
      <c r="DS72" s="0"/>
      <c r="DT72" s="0"/>
      <c r="DU72" s="0"/>
      <c r="DV72" s="0"/>
      <c r="DW72" s="0"/>
      <c r="DX72" s="0"/>
      <c r="DY72" s="0"/>
      <c r="DZ72" s="0"/>
      <c r="EA72" s="0"/>
      <c r="EB72" s="0"/>
      <c r="EC72" s="0"/>
      <c r="ED72" s="0"/>
      <c r="EE72" s="0"/>
      <c r="EF72" s="0"/>
      <c r="EG72" s="0"/>
      <c r="EH72" s="0"/>
      <c r="EI72" s="0"/>
      <c r="EJ72" s="0"/>
      <c r="EK72" s="0"/>
      <c r="EL72" s="0"/>
      <c r="EM72" s="0"/>
      <c r="EN72" s="0"/>
      <c r="EO72" s="0"/>
      <c r="EP72" s="0"/>
      <c r="EQ72" s="0"/>
      <c r="ER72" s="0"/>
      <c r="ES72" s="0"/>
      <c r="ET72" s="0"/>
      <c r="EU72" s="0"/>
      <c r="EV72" s="0"/>
      <c r="EW72" s="0"/>
      <c r="EX72" s="0"/>
      <c r="EY72" s="0"/>
      <c r="EZ72" s="0"/>
      <c r="FA72" s="0"/>
      <c r="FB72" s="0"/>
      <c r="FC72" s="0"/>
      <c r="FD72" s="0"/>
      <c r="FE72" s="0"/>
      <c r="FF72" s="0"/>
      <c r="FG72" s="0"/>
      <c r="FH72" s="0"/>
      <c r="FI72" s="0"/>
      <c r="FJ72" s="0"/>
      <c r="FK72" s="0"/>
      <c r="FL72" s="0"/>
      <c r="FM72" s="0"/>
      <c r="FN72" s="0"/>
      <c r="FO72" s="0"/>
      <c r="FP72" s="0"/>
      <c r="FQ72" s="0"/>
      <c r="FR72" s="0"/>
      <c r="FS72" s="0"/>
      <c r="FT72" s="0"/>
      <c r="FU72" s="0"/>
      <c r="FV72" s="0"/>
      <c r="FW72" s="0"/>
      <c r="FX72" s="0"/>
      <c r="FY72" s="0"/>
      <c r="FZ72" s="0"/>
      <c r="GA72" s="0"/>
      <c r="GB72" s="0"/>
      <c r="GC72" s="0"/>
      <c r="GD72" s="0"/>
      <c r="GE72" s="0"/>
      <c r="GF72" s="0"/>
      <c r="GG72" s="0"/>
      <c r="GH72" s="0"/>
      <c r="GI72" s="0"/>
      <c r="GJ72" s="0"/>
      <c r="GK72" s="0"/>
      <c r="GL72" s="0"/>
      <c r="GM72" s="0"/>
      <c r="GN72" s="0"/>
      <c r="GO72" s="0"/>
      <c r="GP72" s="0"/>
      <c r="GQ72" s="0"/>
      <c r="GR72" s="0"/>
      <c r="GS72" s="0"/>
      <c r="GT72" s="0"/>
      <c r="GU72" s="0"/>
      <c r="GV72" s="0"/>
      <c r="GW72" s="0"/>
      <c r="GX72" s="0"/>
      <c r="GY72" s="0"/>
      <c r="GZ72" s="0"/>
      <c r="HA72" s="0"/>
      <c r="HB72" s="0"/>
      <c r="HC72" s="0"/>
      <c r="HD72" s="0"/>
      <c r="HE72" s="0"/>
      <c r="HF72" s="0"/>
      <c r="HG72" s="0"/>
      <c r="HH72" s="0"/>
      <c r="HI72" s="0"/>
      <c r="HJ72" s="0"/>
      <c r="HK72" s="0"/>
      <c r="HL72" s="0"/>
      <c r="HM72" s="0"/>
      <c r="HN72" s="0"/>
      <c r="HO72" s="0"/>
      <c r="HP72" s="0"/>
      <c r="HQ72" s="0"/>
      <c r="HR72" s="0"/>
      <c r="HS72" s="0"/>
      <c r="HT72" s="0"/>
      <c r="HU72" s="0"/>
      <c r="HV72" s="0"/>
      <c r="HW72" s="0"/>
      <c r="HX72" s="0"/>
      <c r="HY72" s="0"/>
      <c r="HZ72" s="0"/>
      <c r="IA72" s="0"/>
      <c r="IB72" s="0"/>
      <c r="IC72" s="0"/>
      <c r="ID72" s="0"/>
      <c r="IE72" s="0"/>
      <c r="IF72" s="0"/>
      <c r="IG72" s="0"/>
      <c r="IH72" s="0"/>
      <c r="II72" s="0"/>
      <c r="IJ72" s="0"/>
      <c r="IK72" s="0"/>
      <c r="IL72" s="0"/>
      <c r="IM72" s="0"/>
      <c r="IN72" s="0"/>
      <c r="IO72" s="0"/>
      <c r="IP72" s="0"/>
      <c r="IQ72" s="0"/>
      <c r="IR72" s="0"/>
      <c r="IS72" s="0"/>
      <c r="IT72" s="0"/>
      <c r="IU72" s="0"/>
      <c r="IV72" s="0"/>
    </row>
    <row r="73" customFormat="false" ht="21.75" hidden="false" customHeight="true" outlineLevel="0" collapsed="false">
      <c r="A73" s="28"/>
      <c r="B73" s="28" t="s">
        <v>110</v>
      </c>
      <c r="C73" s="28"/>
      <c r="D73" s="28"/>
      <c r="E73" s="28"/>
      <c r="F73" s="28"/>
      <c r="G73" s="28"/>
      <c r="H73" s="28"/>
      <c r="I73" s="28"/>
      <c r="J73" s="79" t="n">
        <f aca="false">J70+J71</f>
        <v>0.5199848</v>
      </c>
      <c r="K73" s="64" t="n">
        <f aca="false">K70+K71+K72</f>
        <v>1025.63016432</v>
      </c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0"/>
      <c r="BG73" s="0"/>
      <c r="BH73" s="0"/>
      <c r="BI73" s="0"/>
      <c r="BJ73" s="0"/>
      <c r="BK73" s="0"/>
      <c r="BL73" s="0"/>
      <c r="BM73" s="0"/>
      <c r="BN73" s="0"/>
      <c r="BO73" s="0"/>
      <c r="BP73" s="0"/>
      <c r="BQ73" s="0"/>
      <c r="BR73" s="0"/>
      <c r="BS73" s="0"/>
      <c r="BT73" s="0"/>
      <c r="BU73" s="0"/>
      <c r="BV73" s="0"/>
      <c r="BW73" s="0"/>
      <c r="BX73" s="0"/>
      <c r="BY73" s="0"/>
      <c r="BZ73" s="0"/>
      <c r="CA73" s="0"/>
      <c r="CB73" s="0"/>
      <c r="CC73" s="0"/>
      <c r="CD73" s="0"/>
      <c r="CE73" s="0"/>
      <c r="CF73" s="0"/>
      <c r="CG73" s="0"/>
      <c r="CH73" s="0"/>
      <c r="CI73" s="0"/>
      <c r="CJ73" s="0"/>
      <c r="CK73" s="0"/>
      <c r="CL73" s="0"/>
      <c r="CM73" s="0"/>
      <c r="CN73" s="0"/>
      <c r="CO73" s="0"/>
      <c r="CP73" s="0"/>
      <c r="CQ73" s="0"/>
      <c r="CR73" s="0"/>
      <c r="CS73" s="0"/>
      <c r="CT73" s="0"/>
      <c r="CU73" s="0"/>
      <c r="CV73" s="0"/>
      <c r="CW73" s="0"/>
      <c r="CX73" s="0"/>
      <c r="CY73" s="0"/>
      <c r="CZ73" s="0"/>
      <c r="DA73" s="0"/>
      <c r="DB73" s="0"/>
      <c r="DC73" s="0"/>
      <c r="DD73" s="0"/>
      <c r="DE73" s="0"/>
      <c r="DF73" s="0"/>
      <c r="DG73" s="0"/>
      <c r="DH73" s="0"/>
      <c r="DI73" s="0"/>
      <c r="DJ73" s="0"/>
      <c r="DK73" s="0"/>
      <c r="DL73" s="0"/>
      <c r="DM73" s="0"/>
      <c r="DN73" s="0"/>
      <c r="DO73" s="0"/>
      <c r="DP73" s="0"/>
      <c r="DQ73" s="0"/>
      <c r="DR73" s="0"/>
      <c r="DS73" s="0"/>
      <c r="DT73" s="0"/>
      <c r="DU73" s="0"/>
      <c r="DV73" s="0"/>
      <c r="DW73" s="0"/>
      <c r="DX73" s="0"/>
      <c r="DY73" s="0"/>
      <c r="DZ73" s="0"/>
      <c r="EA73" s="0"/>
      <c r="EB73" s="0"/>
      <c r="EC73" s="0"/>
      <c r="ED73" s="0"/>
      <c r="EE73" s="0"/>
      <c r="EF73" s="0"/>
      <c r="EG73" s="0"/>
      <c r="EH73" s="0"/>
      <c r="EI73" s="0"/>
      <c r="EJ73" s="0"/>
      <c r="EK73" s="0"/>
      <c r="EL73" s="0"/>
      <c r="EM73" s="0"/>
      <c r="EN73" s="0"/>
      <c r="EO73" s="0"/>
      <c r="EP73" s="0"/>
      <c r="EQ73" s="0"/>
      <c r="ER73" s="0"/>
      <c r="ES73" s="0"/>
      <c r="ET73" s="0"/>
      <c r="EU73" s="0"/>
      <c r="EV73" s="0"/>
      <c r="EW73" s="0"/>
      <c r="EX73" s="0"/>
      <c r="EY73" s="0"/>
      <c r="EZ73" s="0"/>
      <c r="FA73" s="0"/>
      <c r="FB73" s="0"/>
      <c r="FC73" s="0"/>
      <c r="FD73" s="0"/>
      <c r="FE73" s="0"/>
      <c r="FF73" s="0"/>
      <c r="FG73" s="0"/>
      <c r="FH73" s="0"/>
      <c r="FI73" s="0"/>
      <c r="FJ73" s="0"/>
      <c r="FK73" s="0"/>
      <c r="FL73" s="0"/>
      <c r="FM73" s="0"/>
      <c r="FN73" s="0"/>
      <c r="FO73" s="0"/>
      <c r="FP73" s="0"/>
      <c r="FQ73" s="0"/>
      <c r="FR73" s="0"/>
      <c r="FS73" s="0"/>
      <c r="FT73" s="0"/>
      <c r="FU73" s="0"/>
      <c r="FV73" s="0"/>
      <c r="FW73" s="0"/>
      <c r="FX73" s="0"/>
      <c r="FY73" s="0"/>
      <c r="FZ73" s="0"/>
      <c r="GA73" s="0"/>
      <c r="GB73" s="0"/>
      <c r="GC73" s="0"/>
      <c r="GD73" s="0"/>
      <c r="GE73" s="0"/>
      <c r="GF73" s="0"/>
      <c r="GG73" s="0"/>
      <c r="GH73" s="0"/>
      <c r="GI73" s="0"/>
      <c r="GJ73" s="0"/>
      <c r="GK73" s="0"/>
      <c r="GL73" s="0"/>
      <c r="GM73" s="0"/>
      <c r="GN73" s="0"/>
      <c r="GO73" s="0"/>
      <c r="GP73" s="0"/>
      <c r="GQ73" s="0"/>
      <c r="GR73" s="0"/>
      <c r="GS73" s="0"/>
      <c r="GT73" s="0"/>
      <c r="GU73" s="0"/>
      <c r="GV73" s="0"/>
      <c r="GW73" s="0"/>
      <c r="GX73" s="0"/>
      <c r="GY73" s="0"/>
      <c r="GZ73" s="0"/>
      <c r="HA73" s="0"/>
      <c r="HB73" s="0"/>
      <c r="HC73" s="0"/>
      <c r="HD73" s="0"/>
      <c r="HE73" s="0"/>
      <c r="HF73" s="0"/>
      <c r="HG73" s="0"/>
      <c r="HH73" s="0"/>
      <c r="HI73" s="0"/>
      <c r="HJ73" s="0"/>
      <c r="HK73" s="0"/>
      <c r="HL73" s="0"/>
      <c r="HM73" s="0"/>
      <c r="HN73" s="0"/>
      <c r="HO73" s="0"/>
      <c r="HP73" s="0"/>
      <c r="HQ73" s="0"/>
      <c r="HR73" s="0"/>
      <c r="HS73" s="0"/>
      <c r="HT73" s="0"/>
      <c r="HU73" s="0"/>
      <c r="HV73" s="0"/>
      <c r="HW73" s="0"/>
      <c r="HX73" s="0"/>
      <c r="HY73" s="0"/>
      <c r="HZ73" s="0"/>
      <c r="IA73" s="0"/>
      <c r="IB73" s="0"/>
      <c r="IC73" s="0"/>
      <c r="ID73" s="0"/>
      <c r="IE73" s="0"/>
      <c r="IF73" s="0"/>
      <c r="IG73" s="0"/>
      <c r="IH73" s="0"/>
      <c r="II73" s="0"/>
      <c r="IJ73" s="0"/>
      <c r="IK73" s="0"/>
      <c r="IL73" s="0"/>
      <c r="IM73" s="0"/>
      <c r="IN73" s="0"/>
      <c r="IO73" s="0"/>
      <c r="IP73" s="0"/>
      <c r="IQ73" s="0"/>
      <c r="IR73" s="0"/>
      <c r="IS73" s="0"/>
      <c r="IT73" s="0"/>
      <c r="IU73" s="0"/>
      <c r="IV73" s="0"/>
    </row>
    <row r="74" s="80" customFormat="true" ht="21.75" hidden="false" customHeight="true" outlineLevel="0" collapsed="false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AMJ74" s="0"/>
    </row>
    <row r="75" customFormat="false" ht="21.75" hidden="false" customHeight="true" outlineLevel="0" collapsed="false">
      <c r="A75" s="28" t="s">
        <v>136</v>
      </c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0"/>
      <c r="BG75" s="0"/>
      <c r="BH75" s="0"/>
      <c r="BI75" s="0"/>
      <c r="BJ75" s="0"/>
      <c r="BK75" s="0"/>
      <c r="BL75" s="0"/>
      <c r="BM75" s="0"/>
      <c r="BN75" s="0"/>
      <c r="BO75" s="0"/>
      <c r="BP75" s="0"/>
      <c r="BQ75" s="0"/>
      <c r="BR75" s="0"/>
      <c r="BS75" s="0"/>
      <c r="BT75" s="0"/>
      <c r="BU75" s="0"/>
      <c r="BV75" s="0"/>
      <c r="BW75" s="0"/>
      <c r="BX75" s="0"/>
      <c r="BY75" s="0"/>
      <c r="BZ75" s="0"/>
      <c r="CA75" s="0"/>
      <c r="CB75" s="0"/>
      <c r="CC75" s="0"/>
      <c r="CD75" s="0"/>
      <c r="CE75" s="0"/>
      <c r="CF75" s="0"/>
      <c r="CG75" s="0"/>
      <c r="CH75" s="0"/>
      <c r="CI75" s="0"/>
      <c r="CJ75" s="0"/>
      <c r="CK75" s="0"/>
      <c r="CL75" s="0"/>
      <c r="CM75" s="0"/>
      <c r="CN75" s="0"/>
      <c r="CO75" s="0"/>
      <c r="CP75" s="0"/>
      <c r="CQ75" s="0"/>
      <c r="CR75" s="0"/>
      <c r="CS75" s="0"/>
      <c r="CT75" s="0"/>
      <c r="CU75" s="0"/>
      <c r="CV75" s="0"/>
      <c r="CW75" s="0"/>
      <c r="CX75" s="0"/>
      <c r="CY75" s="0"/>
      <c r="CZ75" s="0"/>
      <c r="DA75" s="0"/>
      <c r="DB75" s="0"/>
      <c r="DC75" s="0"/>
      <c r="DD75" s="0"/>
      <c r="DE75" s="0"/>
      <c r="DF75" s="0"/>
      <c r="DG75" s="0"/>
      <c r="DH75" s="0"/>
      <c r="DI75" s="0"/>
      <c r="DJ75" s="0"/>
      <c r="DK75" s="0"/>
      <c r="DL75" s="0"/>
      <c r="DM75" s="0"/>
      <c r="DN75" s="0"/>
      <c r="DO75" s="0"/>
      <c r="DP75" s="0"/>
      <c r="DQ75" s="0"/>
      <c r="DR75" s="0"/>
      <c r="DS75" s="0"/>
      <c r="DT75" s="0"/>
      <c r="DU75" s="0"/>
      <c r="DV75" s="0"/>
      <c r="DW75" s="0"/>
      <c r="DX75" s="0"/>
      <c r="DY75" s="0"/>
      <c r="DZ75" s="0"/>
      <c r="EA75" s="0"/>
      <c r="EB75" s="0"/>
      <c r="EC75" s="0"/>
      <c r="ED75" s="0"/>
      <c r="EE75" s="0"/>
      <c r="EF75" s="0"/>
      <c r="EG75" s="0"/>
      <c r="EH75" s="0"/>
      <c r="EI75" s="0"/>
      <c r="EJ75" s="0"/>
      <c r="EK75" s="0"/>
      <c r="EL75" s="0"/>
      <c r="EM75" s="0"/>
      <c r="EN75" s="0"/>
      <c r="EO75" s="0"/>
      <c r="EP75" s="0"/>
      <c r="EQ75" s="0"/>
      <c r="ER75" s="0"/>
      <c r="ES75" s="0"/>
      <c r="ET75" s="0"/>
      <c r="EU75" s="0"/>
      <c r="EV75" s="0"/>
      <c r="EW75" s="0"/>
      <c r="EX75" s="0"/>
      <c r="EY75" s="0"/>
      <c r="EZ75" s="0"/>
      <c r="FA75" s="0"/>
      <c r="FB75" s="0"/>
      <c r="FC75" s="0"/>
      <c r="FD75" s="0"/>
      <c r="FE75" s="0"/>
      <c r="FF75" s="0"/>
      <c r="FG75" s="0"/>
      <c r="FH75" s="0"/>
      <c r="FI75" s="0"/>
      <c r="FJ75" s="0"/>
      <c r="FK75" s="0"/>
      <c r="FL75" s="0"/>
      <c r="FM75" s="0"/>
      <c r="FN75" s="0"/>
      <c r="FO75" s="0"/>
      <c r="FP75" s="0"/>
      <c r="FQ75" s="0"/>
      <c r="FR75" s="0"/>
      <c r="FS75" s="0"/>
      <c r="FT75" s="0"/>
      <c r="FU75" s="0"/>
      <c r="FV75" s="0"/>
      <c r="FW75" s="0"/>
      <c r="FX75" s="0"/>
      <c r="FY75" s="0"/>
      <c r="FZ75" s="0"/>
      <c r="GA75" s="0"/>
      <c r="GB75" s="0"/>
      <c r="GC75" s="0"/>
      <c r="GD75" s="0"/>
      <c r="GE75" s="0"/>
      <c r="GF75" s="0"/>
      <c r="GG75" s="0"/>
      <c r="GH75" s="0"/>
      <c r="GI75" s="0"/>
      <c r="GJ75" s="0"/>
      <c r="GK75" s="0"/>
      <c r="GL75" s="0"/>
      <c r="GM75" s="0"/>
      <c r="GN75" s="0"/>
      <c r="GO75" s="0"/>
      <c r="GP75" s="0"/>
      <c r="GQ75" s="0"/>
      <c r="GR75" s="0"/>
      <c r="GS75" s="0"/>
      <c r="GT75" s="0"/>
      <c r="GU75" s="0"/>
      <c r="GV75" s="0"/>
      <c r="GW75" s="0"/>
      <c r="GX75" s="0"/>
      <c r="GY75" s="0"/>
      <c r="GZ75" s="0"/>
      <c r="HA75" s="0"/>
      <c r="HB75" s="0"/>
      <c r="HC75" s="0"/>
      <c r="HD75" s="0"/>
      <c r="HE75" s="0"/>
      <c r="HF75" s="0"/>
      <c r="HG75" s="0"/>
      <c r="HH75" s="0"/>
      <c r="HI75" s="0"/>
      <c r="HJ75" s="0"/>
      <c r="HK75" s="0"/>
      <c r="HL75" s="0"/>
      <c r="HM75" s="0"/>
      <c r="HN75" s="0"/>
      <c r="HO75" s="0"/>
      <c r="HP75" s="0"/>
      <c r="HQ75" s="0"/>
      <c r="HR75" s="0"/>
      <c r="HS75" s="0"/>
      <c r="HT75" s="0"/>
      <c r="HU75" s="0"/>
      <c r="HV75" s="0"/>
      <c r="HW75" s="0"/>
      <c r="HX75" s="0"/>
      <c r="HY75" s="0"/>
      <c r="HZ75" s="0"/>
      <c r="IA75" s="0"/>
      <c r="IB75" s="0"/>
      <c r="IC75" s="0"/>
      <c r="ID75" s="0"/>
      <c r="IE75" s="0"/>
      <c r="IF75" s="0"/>
      <c r="IG75" s="0"/>
      <c r="IH75" s="0"/>
      <c r="II75" s="0"/>
      <c r="IJ75" s="0"/>
      <c r="IK75" s="0"/>
      <c r="IL75" s="0"/>
      <c r="IM75" s="0"/>
      <c r="IN75" s="0"/>
      <c r="IO75" s="0"/>
      <c r="IP75" s="0"/>
      <c r="IQ75" s="0"/>
      <c r="IR75" s="0"/>
      <c r="IS75" s="0"/>
      <c r="IT75" s="0"/>
      <c r="IU75" s="0"/>
      <c r="IV75" s="0"/>
    </row>
    <row r="76" customFormat="false" ht="21.75" hidden="false" customHeight="true" outlineLevel="0" collapsed="false">
      <c r="A76" s="28" t="s">
        <v>65</v>
      </c>
      <c r="B76" s="31" t="s">
        <v>137</v>
      </c>
      <c r="C76" s="31"/>
      <c r="D76" s="31"/>
      <c r="E76" s="31"/>
      <c r="F76" s="31"/>
      <c r="G76" s="31"/>
      <c r="H76" s="31"/>
      <c r="I76" s="31"/>
      <c r="J76" s="78" t="n">
        <v>0.0168</v>
      </c>
      <c r="K76" s="55" t="n">
        <f aca="false">J76*$K$35</f>
        <v>19.71312</v>
      </c>
      <c r="L76" s="81"/>
      <c r="M76" s="81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0"/>
      <c r="BG76" s="0"/>
      <c r="BH76" s="0"/>
      <c r="BI76" s="0"/>
      <c r="BJ76" s="0"/>
      <c r="BK76" s="0"/>
      <c r="BL76" s="0"/>
      <c r="BM76" s="0"/>
      <c r="BN76" s="0"/>
      <c r="BO76" s="0"/>
      <c r="BP76" s="0"/>
      <c r="BQ76" s="0"/>
      <c r="BR76" s="0"/>
      <c r="BS76" s="0"/>
      <c r="BT76" s="0"/>
      <c r="BU76" s="0"/>
      <c r="BV76" s="0"/>
      <c r="BW76" s="0"/>
      <c r="BX76" s="0"/>
      <c r="BY76" s="0"/>
      <c r="BZ76" s="0"/>
      <c r="CA76" s="0"/>
      <c r="CB76" s="0"/>
      <c r="CC76" s="0"/>
      <c r="CD76" s="0"/>
      <c r="CE76" s="0"/>
      <c r="CF76" s="0"/>
      <c r="CG76" s="0"/>
      <c r="CH76" s="0"/>
      <c r="CI76" s="0"/>
      <c r="CJ76" s="0"/>
      <c r="CK76" s="0"/>
      <c r="CL76" s="0"/>
      <c r="CM76" s="0"/>
      <c r="CN76" s="0"/>
      <c r="CO76" s="0"/>
      <c r="CP76" s="0"/>
      <c r="CQ76" s="0"/>
      <c r="CR76" s="0"/>
      <c r="CS76" s="0"/>
      <c r="CT76" s="0"/>
      <c r="CU76" s="0"/>
      <c r="CV76" s="0"/>
      <c r="CW76" s="0"/>
      <c r="CX76" s="0"/>
      <c r="CY76" s="0"/>
      <c r="CZ76" s="0"/>
      <c r="DA76" s="0"/>
      <c r="DB76" s="0"/>
      <c r="DC76" s="0"/>
      <c r="DD76" s="0"/>
      <c r="DE76" s="0"/>
      <c r="DF76" s="0"/>
      <c r="DG76" s="0"/>
      <c r="DH76" s="0"/>
      <c r="DI76" s="0"/>
      <c r="DJ76" s="0"/>
      <c r="DK76" s="0"/>
      <c r="DL76" s="0"/>
      <c r="DM76" s="0"/>
      <c r="DN76" s="0"/>
      <c r="DO76" s="0"/>
      <c r="DP76" s="0"/>
      <c r="DQ76" s="0"/>
      <c r="DR76" s="0"/>
      <c r="DS76" s="0"/>
      <c r="DT76" s="0"/>
      <c r="DU76" s="0"/>
      <c r="DV76" s="0"/>
      <c r="DW76" s="0"/>
      <c r="DX76" s="0"/>
      <c r="DY76" s="0"/>
      <c r="DZ76" s="0"/>
      <c r="EA76" s="0"/>
      <c r="EB76" s="0"/>
      <c r="EC76" s="0"/>
      <c r="ED76" s="0"/>
      <c r="EE76" s="0"/>
      <c r="EF76" s="0"/>
      <c r="EG76" s="0"/>
      <c r="EH76" s="0"/>
      <c r="EI76" s="0"/>
      <c r="EJ76" s="0"/>
      <c r="EK76" s="0"/>
      <c r="EL76" s="0"/>
      <c r="EM76" s="0"/>
      <c r="EN76" s="0"/>
      <c r="EO76" s="0"/>
      <c r="EP76" s="0"/>
      <c r="EQ76" s="0"/>
      <c r="ER76" s="0"/>
      <c r="ES76" s="0"/>
      <c r="ET76" s="0"/>
      <c r="EU76" s="0"/>
      <c r="EV76" s="0"/>
      <c r="EW76" s="0"/>
      <c r="EX76" s="0"/>
      <c r="EY76" s="0"/>
      <c r="EZ76" s="0"/>
      <c r="FA76" s="0"/>
      <c r="FB76" s="0"/>
      <c r="FC76" s="0"/>
      <c r="FD76" s="0"/>
      <c r="FE76" s="0"/>
      <c r="FF76" s="0"/>
      <c r="FG76" s="0"/>
      <c r="FH76" s="0"/>
      <c r="FI76" s="0"/>
      <c r="FJ76" s="0"/>
      <c r="FK76" s="0"/>
      <c r="FL76" s="0"/>
      <c r="FM76" s="0"/>
      <c r="FN76" s="0"/>
      <c r="FO76" s="0"/>
      <c r="FP76" s="0"/>
      <c r="FQ76" s="0"/>
      <c r="FR76" s="0"/>
      <c r="FS76" s="0"/>
      <c r="FT76" s="0"/>
      <c r="FU76" s="0"/>
      <c r="FV76" s="0"/>
      <c r="FW76" s="0"/>
      <c r="FX76" s="0"/>
      <c r="FY76" s="0"/>
      <c r="FZ76" s="0"/>
      <c r="GA76" s="0"/>
      <c r="GB76" s="0"/>
      <c r="GC76" s="0"/>
      <c r="GD76" s="0"/>
      <c r="GE76" s="0"/>
      <c r="GF76" s="0"/>
      <c r="GG76" s="0"/>
      <c r="GH76" s="0"/>
      <c r="GI76" s="0"/>
      <c r="GJ76" s="0"/>
      <c r="GK76" s="0"/>
      <c r="GL76" s="0"/>
      <c r="GM76" s="0"/>
      <c r="GN76" s="0"/>
      <c r="GO76" s="0"/>
      <c r="GP76" s="0"/>
      <c r="GQ76" s="0"/>
      <c r="GR76" s="0"/>
      <c r="GS76" s="0"/>
      <c r="GT76" s="0"/>
      <c r="GU76" s="0"/>
      <c r="GV76" s="0"/>
      <c r="GW76" s="0"/>
      <c r="GX76" s="0"/>
      <c r="GY76" s="0"/>
      <c r="GZ76" s="0"/>
      <c r="HA76" s="0"/>
      <c r="HB76" s="0"/>
      <c r="HC76" s="0"/>
      <c r="HD76" s="0"/>
      <c r="HE76" s="0"/>
      <c r="HF76" s="0"/>
      <c r="HG76" s="0"/>
      <c r="HH76" s="0"/>
      <c r="HI76" s="0"/>
      <c r="HJ76" s="0"/>
      <c r="HK76" s="0"/>
      <c r="HL76" s="0"/>
      <c r="HM76" s="0"/>
      <c r="HN76" s="0"/>
      <c r="HO76" s="0"/>
      <c r="HP76" s="0"/>
      <c r="HQ76" s="0"/>
      <c r="HR76" s="0"/>
      <c r="HS76" s="0"/>
      <c r="HT76" s="0"/>
      <c r="HU76" s="0"/>
      <c r="HV76" s="0"/>
      <c r="HW76" s="0"/>
      <c r="HX76" s="0"/>
      <c r="HY76" s="0"/>
      <c r="HZ76" s="0"/>
      <c r="IA76" s="0"/>
      <c r="IB76" s="0"/>
      <c r="IC76" s="0"/>
      <c r="ID76" s="0"/>
      <c r="IE76" s="0"/>
      <c r="IF76" s="0"/>
      <c r="IG76" s="0"/>
      <c r="IH76" s="0"/>
      <c r="II76" s="0"/>
      <c r="IJ76" s="0"/>
      <c r="IK76" s="0"/>
      <c r="IL76" s="0"/>
      <c r="IM76" s="0"/>
      <c r="IN76" s="0"/>
      <c r="IO76" s="0"/>
      <c r="IP76" s="0"/>
      <c r="IQ76" s="0"/>
      <c r="IR76" s="0"/>
      <c r="IS76" s="0"/>
      <c r="IT76" s="0"/>
      <c r="IU76" s="0"/>
      <c r="IV76" s="0"/>
    </row>
    <row r="77" customFormat="false" ht="16.55" hidden="false" customHeight="true" outlineLevel="0" collapsed="false">
      <c r="A77" s="28" t="s">
        <v>67</v>
      </c>
      <c r="B77" s="31" t="s">
        <v>138</v>
      </c>
      <c r="C77" s="31"/>
      <c r="D77" s="31"/>
      <c r="E77" s="31"/>
      <c r="F77" s="31"/>
      <c r="G77" s="31"/>
      <c r="H77" s="31"/>
      <c r="I77" s="31"/>
      <c r="J77" s="78" t="n">
        <f aca="false">J53*J76</f>
        <v>0.001344</v>
      </c>
      <c r="K77" s="55" t="n">
        <f aca="false">J77*$K$35</f>
        <v>1.5770496</v>
      </c>
      <c r="L77" s="82"/>
      <c r="M77" s="82"/>
      <c r="N77" s="0"/>
      <c r="O77" s="83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0"/>
      <c r="BG77" s="0"/>
      <c r="BH77" s="0"/>
      <c r="BI77" s="0"/>
      <c r="BJ77" s="0"/>
      <c r="BK77" s="0"/>
      <c r="BL77" s="0"/>
      <c r="BM77" s="0"/>
      <c r="BN77" s="0"/>
      <c r="BO77" s="0"/>
      <c r="BP77" s="0"/>
      <c r="BQ77" s="0"/>
      <c r="BR77" s="0"/>
      <c r="BS77" s="0"/>
      <c r="BT77" s="0"/>
      <c r="BU77" s="0"/>
      <c r="BV77" s="0"/>
      <c r="BW77" s="0"/>
      <c r="BX77" s="0"/>
      <c r="BY77" s="0"/>
      <c r="BZ77" s="0"/>
      <c r="CA77" s="0"/>
      <c r="CB77" s="0"/>
      <c r="CC77" s="0"/>
      <c r="CD77" s="0"/>
      <c r="CE77" s="0"/>
      <c r="CF77" s="0"/>
      <c r="CG77" s="0"/>
      <c r="CH77" s="0"/>
      <c r="CI77" s="0"/>
      <c r="CJ77" s="0"/>
      <c r="CK77" s="0"/>
      <c r="CL77" s="0"/>
      <c r="CM77" s="0"/>
      <c r="CN77" s="0"/>
      <c r="CO77" s="0"/>
      <c r="CP77" s="0"/>
      <c r="CQ77" s="0"/>
      <c r="CR77" s="0"/>
      <c r="CS77" s="0"/>
      <c r="CT77" s="0"/>
      <c r="CU77" s="0"/>
      <c r="CV77" s="0"/>
      <c r="CW77" s="0"/>
      <c r="CX77" s="0"/>
      <c r="CY77" s="0"/>
      <c r="CZ77" s="0"/>
      <c r="DA77" s="0"/>
      <c r="DB77" s="0"/>
      <c r="DC77" s="0"/>
      <c r="DD77" s="0"/>
      <c r="DE77" s="0"/>
      <c r="DF77" s="0"/>
      <c r="DG77" s="0"/>
      <c r="DH77" s="0"/>
      <c r="DI77" s="0"/>
      <c r="DJ77" s="0"/>
      <c r="DK77" s="0"/>
      <c r="DL77" s="0"/>
      <c r="DM77" s="0"/>
      <c r="DN77" s="0"/>
      <c r="DO77" s="0"/>
      <c r="DP77" s="0"/>
      <c r="DQ77" s="0"/>
      <c r="DR77" s="0"/>
      <c r="DS77" s="0"/>
      <c r="DT77" s="0"/>
      <c r="DU77" s="0"/>
      <c r="DV77" s="0"/>
      <c r="DW77" s="0"/>
      <c r="DX77" s="0"/>
      <c r="DY77" s="0"/>
      <c r="DZ77" s="0"/>
      <c r="EA77" s="0"/>
      <c r="EB77" s="0"/>
      <c r="EC77" s="0"/>
      <c r="ED77" s="0"/>
      <c r="EE77" s="0"/>
      <c r="EF77" s="0"/>
      <c r="EG77" s="0"/>
      <c r="EH77" s="0"/>
      <c r="EI77" s="0"/>
      <c r="EJ77" s="0"/>
      <c r="EK77" s="0"/>
      <c r="EL77" s="0"/>
      <c r="EM77" s="0"/>
      <c r="EN77" s="0"/>
      <c r="EO77" s="0"/>
      <c r="EP77" s="0"/>
      <c r="EQ77" s="0"/>
      <c r="ER77" s="0"/>
      <c r="ES77" s="0"/>
      <c r="ET77" s="0"/>
      <c r="EU77" s="0"/>
      <c r="EV77" s="0"/>
      <c r="EW77" s="0"/>
      <c r="EX77" s="0"/>
      <c r="EY77" s="0"/>
      <c r="EZ77" s="0"/>
      <c r="FA77" s="0"/>
      <c r="FB77" s="0"/>
      <c r="FC77" s="0"/>
      <c r="FD77" s="0"/>
      <c r="FE77" s="0"/>
      <c r="FF77" s="0"/>
      <c r="FG77" s="0"/>
      <c r="FH77" s="0"/>
      <c r="FI77" s="0"/>
      <c r="FJ77" s="0"/>
      <c r="FK77" s="0"/>
      <c r="FL77" s="0"/>
      <c r="FM77" s="0"/>
      <c r="FN77" s="0"/>
      <c r="FO77" s="0"/>
      <c r="FP77" s="0"/>
      <c r="FQ77" s="0"/>
      <c r="FR77" s="0"/>
      <c r="FS77" s="0"/>
      <c r="FT77" s="0"/>
      <c r="FU77" s="0"/>
      <c r="FV77" s="0"/>
      <c r="FW77" s="0"/>
      <c r="FX77" s="0"/>
      <c r="FY77" s="0"/>
      <c r="FZ77" s="0"/>
      <c r="GA77" s="0"/>
      <c r="GB77" s="0"/>
      <c r="GC77" s="0"/>
      <c r="GD77" s="0"/>
      <c r="GE77" s="0"/>
      <c r="GF77" s="0"/>
      <c r="GG77" s="0"/>
      <c r="GH77" s="0"/>
      <c r="GI77" s="0"/>
      <c r="GJ77" s="0"/>
      <c r="GK77" s="0"/>
      <c r="GL77" s="0"/>
      <c r="GM77" s="0"/>
      <c r="GN77" s="0"/>
      <c r="GO77" s="0"/>
      <c r="GP77" s="0"/>
      <c r="GQ77" s="0"/>
      <c r="GR77" s="0"/>
      <c r="GS77" s="0"/>
      <c r="GT77" s="0"/>
      <c r="GU77" s="0"/>
      <c r="GV77" s="0"/>
      <c r="GW77" s="0"/>
      <c r="GX77" s="0"/>
      <c r="GY77" s="0"/>
      <c r="GZ77" s="0"/>
      <c r="HA77" s="0"/>
      <c r="HB77" s="0"/>
      <c r="HC77" s="0"/>
      <c r="HD77" s="0"/>
      <c r="HE77" s="0"/>
      <c r="HF77" s="0"/>
      <c r="HG77" s="0"/>
      <c r="HH77" s="0"/>
      <c r="HI77" s="0"/>
      <c r="HJ77" s="0"/>
      <c r="HK77" s="0"/>
      <c r="HL77" s="0"/>
      <c r="HM77" s="0"/>
      <c r="HN77" s="0"/>
      <c r="HO77" s="0"/>
      <c r="HP77" s="0"/>
      <c r="HQ77" s="0"/>
      <c r="HR77" s="0"/>
      <c r="HS77" s="0"/>
      <c r="HT77" s="0"/>
      <c r="HU77" s="0"/>
      <c r="HV77" s="0"/>
      <c r="HW77" s="0"/>
      <c r="HX77" s="0"/>
      <c r="HY77" s="0"/>
      <c r="HZ77" s="0"/>
      <c r="IA77" s="0"/>
      <c r="IB77" s="0"/>
      <c r="IC77" s="0"/>
      <c r="ID77" s="0"/>
      <c r="IE77" s="0"/>
      <c r="IF77" s="0"/>
      <c r="IG77" s="0"/>
      <c r="IH77" s="0"/>
      <c r="II77" s="0"/>
      <c r="IJ77" s="0"/>
      <c r="IK77" s="0"/>
      <c r="IL77" s="0"/>
      <c r="IM77" s="0"/>
      <c r="IN77" s="0"/>
      <c r="IO77" s="0"/>
      <c r="IP77" s="0"/>
      <c r="IQ77" s="0"/>
      <c r="IR77" s="0"/>
      <c r="IS77" s="0"/>
      <c r="IT77" s="0"/>
      <c r="IU77" s="0"/>
      <c r="IV77" s="0"/>
    </row>
    <row r="78" customFormat="false" ht="39" hidden="false" customHeight="true" outlineLevel="0" collapsed="false">
      <c r="A78" s="28" t="s">
        <v>70</v>
      </c>
      <c r="B78" s="84" t="s">
        <v>139</v>
      </c>
      <c r="C78" s="84"/>
      <c r="D78" s="84"/>
      <c r="E78" s="84"/>
      <c r="F78" s="84"/>
      <c r="G78" s="84"/>
      <c r="H78" s="84"/>
      <c r="I78" s="84"/>
      <c r="J78" s="78" t="n">
        <v>0.0007</v>
      </c>
      <c r="K78" s="55" t="n">
        <f aca="false">J78*$K$35</f>
        <v>0.82138</v>
      </c>
      <c r="L78" s="85"/>
      <c r="M78" s="85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0"/>
      <c r="BG78" s="0"/>
      <c r="BH78" s="0"/>
      <c r="BI78" s="0"/>
      <c r="BJ78" s="0"/>
      <c r="BK78" s="0"/>
      <c r="BL78" s="0"/>
      <c r="BM78" s="0"/>
      <c r="BN78" s="0"/>
      <c r="BO78" s="0"/>
      <c r="BP78" s="0"/>
      <c r="BQ78" s="0"/>
      <c r="BR78" s="0"/>
      <c r="BS78" s="0"/>
      <c r="BT78" s="0"/>
      <c r="BU78" s="0"/>
      <c r="BV78" s="0"/>
      <c r="BW78" s="0"/>
      <c r="BX78" s="0"/>
      <c r="BY78" s="0"/>
      <c r="BZ78" s="0"/>
      <c r="CA78" s="0"/>
      <c r="CB78" s="0"/>
      <c r="CC78" s="0"/>
      <c r="CD78" s="0"/>
      <c r="CE78" s="0"/>
      <c r="CF78" s="0"/>
      <c r="CG78" s="0"/>
      <c r="CH78" s="0"/>
      <c r="CI78" s="0"/>
      <c r="CJ78" s="0"/>
      <c r="CK78" s="0"/>
      <c r="CL78" s="0"/>
      <c r="CM78" s="0"/>
      <c r="CN78" s="0"/>
      <c r="CO78" s="0"/>
      <c r="CP78" s="0"/>
      <c r="CQ78" s="0"/>
      <c r="CR78" s="0"/>
      <c r="CS78" s="0"/>
      <c r="CT78" s="0"/>
      <c r="CU78" s="0"/>
      <c r="CV78" s="0"/>
      <c r="CW78" s="0"/>
      <c r="CX78" s="0"/>
      <c r="CY78" s="0"/>
      <c r="CZ78" s="0"/>
      <c r="DA78" s="0"/>
      <c r="DB78" s="0"/>
      <c r="DC78" s="0"/>
      <c r="DD78" s="0"/>
      <c r="DE78" s="0"/>
      <c r="DF78" s="0"/>
      <c r="DG78" s="0"/>
      <c r="DH78" s="0"/>
      <c r="DI78" s="0"/>
      <c r="DJ78" s="0"/>
      <c r="DK78" s="0"/>
      <c r="DL78" s="0"/>
      <c r="DM78" s="0"/>
      <c r="DN78" s="0"/>
      <c r="DO78" s="0"/>
      <c r="DP78" s="0"/>
      <c r="DQ78" s="0"/>
      <c r="DR78" s="0"/>
      <c r="DS78" s="0"/>
      <c r="DT78" s="0"/>
      <c r="DU78" s="0"/>
      <c r="DV78" s="0"/>
      <c r="DW78" s="0"/>
      <c r="DX78" s="0"/>
      <c r="DY78" s="0"/>
      <c r="DZ78" s="0"/>
      <c r="EA78" s="0"/>
      <c r="EB78" s="0"/>
      <c r="EC78" s="0"/>
      <c r="ED78" s="0"/>
      <c r="EE78" s="0"/>
      <c r="EF78" s="0"/>
      <c r="EG78" s="0"/>
      <c r="EH78" s="0"/>
      <c r="EI78" s="0"/>
      <c r="EJ78" s="0"/>
      <c r="EK78" s="0"/>
      <c r="EL78" s="0"/>
      <c r="EM78" s="0"/>
      <c r="EN78" s="0"/>
      <c r="EO78" s="0"/>
      <c r="EP78" s="0"/>
      <c r="EQ78" s="0"/>
      <c r="ER78" s="0"/>
      <c r="ES78" s="0"/>
      <c r="ET78" s="0"/>
      <c r="EU78" s="0"/>
      <c r="EV78" s="0"/>
      <c r="EW78" s="0"/>
      <c r="EX78" s="0"/>
      <c r="EY78" s="0"/>
      <c r="EZ78" s="0"/>
      <c r="FA78" s="0"/>
      <c r="FB78" s="0"/>
      <c r="FC78" s="0"/>
      <c r="FD78" s="0"/>
      <c r="FE78" s="0"/>
      <c r="FF78" s="0"/>
      <c r="FG78" s="0"/>
      <c r="FH78" s="0"/>
      <c r="FI78" s="0"/>
      <c r="FJ78" s="0"/>
      <c r="FK78" s="0"/>
      <c r="FL78" s="0"/>
      <c r="FM78" s="0"/>
      <c r="FN78" s="0"/>
      <c r="FO78" s="0"/>
      <c r="FP78" s="0"/>
      <c r="FQ78" s="0"/>
      <c r="FR78" s="0"/>
      <c r="FS78" s="0"/>
      <c r="FT78" s="0"/>
      <c r="FU78" s="0"/>
      <c r="FV78" s="0"/>
      <c r="FW78" s="0"/>
      <c r="FX78" s="0"/>
      <c r="FY78" s="0"/>
      <c r="FZ78" s="0"/>
      <c r="GA78" s="0"/>
      <c r="GB78" s="0"/>
      <c r="GC78" s="0"/>
      <c r="GD78" s="0"/>
      <c r="GE78" s="0"/>
      <c r="GF78" s="0"/>
      <c r="GG78" s="0"/>
      <c r="GH78" s="0"/>
      <c r="GI78" s="0"/>
      <c r="GJ78" s="0"/>
      <c r="GK78" s="0"/>
      <c r="GL78" s="0"/>
      <c r="GM78" s="0"/>
      <c r="GN78" s="0"/>
      <c r="GO78" s="0"/>
      <c r="GP78" s="0"/>
      <c r="GQ78" s="0"/>
      <c r="GR78" s="0"/>
      <c r="GS78" s="0"/>
      <c r="GT78" s="0"/>
      <c r="GU78" s="0"/>
      <c r="GV78" s="0"/>
      <c r="GW78" s="0"/>
      <c r="GX78" s="0"/>
      <c r="GY78" s="0"/>
      <c r="GZ78" s="0"/>
      <c r="HA78" s="0"/>
      <c r="HB78" s="0"/>
      <c r="HC78" s="0"/>
      <c r="HD78" s="0"/>
      <c r="HE78" s="0"/>
      <c r="HF78" s="0"/>
      <c r="HG78" s="0"/>
      <c r="HH78" s="0"/>
      <c r="HI78" s="0"/>
      <c r="HJ78" s="0"/>
      <c r="HK78" s="0"/>
      <c r="HL78" s="0"/>
      <c r="HM78" s="0"/>
      <c r="HN78" s="0"/>
      <c r="HO78" s="0"/>
      <c r="HP78" s="0"/>
      <c r="HQ78" s="0"/>
      <c r="HR78" s="0"/>
      <c r="HS78" s="0"/>
      <c r="HT78" s="0"/>
      <c r="HU78" s="0"/>
      <c r="HV78" s="0"/>
      <c r="HW78" s="0"/>
      <c r="HX78" s="0"/>
      <c r="HY78" s="0"/>
      <c r="HZ78" s="0"/>
      <c r="IA78" s="0"/>
      <c r="IB78" s="0"/>
      <c r="IC78" s="0"/>
      <c r="ID78" s="0"/>
      <c r="IE78" s="0"/>
      <c r="IF78" s="0"/>
      <c r="IG78" s="0"/>
      <c r="IH78" s="0"/>
      <c r="II78" s="0"/>
      <c r="IJ78" s="0"/>
      <c r="IK78" s="0"/>
      <c r="IL78" s="0"/>
      <c r="IM78" s="0"/>
      <c r="IN78" s="0"/>
      <c r="IO78" s="0"/>
      <c r="IP78" s="0"/>
      <c r="IQ78" s="0"/>
      <c r="IR78" s="0"/>
      <c r="IS78" s="0"/>
      <c r="IT78" s="0"/>
      <c r="IU78" s="0"/>
      <c r="IV78" s="0"/>
    </row>
    <row r="79" customFormat="false" ht="21.75" hidden="false" customHeight="true" outlineLevel="0" collapsed="false">
      <c r="A79" s="28" t="s">
        <v>72</v>
      </c>
      <c r="B79" s="31" t="s">
        <v>140</v>
      </c>
      <c r="C79" s="31"/>
      <c r="D79" s="31"/>
      <c r="E79" s="31"/>
      <c r="F79" s="31"/>
      <c r="G79" s="31"/>
      <c r="H79" s="31"/>
      <c r="I79" s="31"/>
      <c r="J79" s="78" t="n">
        <v>0.0039</v>
      </c>
      <c r="K79" s="55" t="n">
        <f aca="false">J79*$K$35</f>
        <v>4.57626</v>
      </c>
      <c r="L79" s="85"/>
      <c r="M79" s="85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0"/>
      <c r="BG79" s="0"/>
      <c r="BH79" s="0"/>
      <c r="BI79" s="0"/>
      <c r="BJ79" s="0"/>
      <c r="BK79" s="0"/>
      <c r="BL79" s="0"/>
      <c r="BM79" s="0"/>
      <c r="BN79" s="0"/>
      <c r="BO79" s="0"/>
      <c r="BP79" s="0"/>
      <c r="BQ79" s="0"/>
      <c r="BR79" s="0"/>
      <c r="BS79" s="0"/>
      <c r="BT79" s="0"/>
      <c r="BU79" s="0"/>
      <c r="BV79" s="0"/>
      <c r="BW79" s="0"/>
      <c r="BX79" s="0"/>
      <c r="BY79" s="0"/>
      <c r="BZ79" s="0"/>
      <c r="CA79" s="0"/>
      <c r="CB79" s="0"/>
      <c r="CC79" s="0"/>
      <c r="CD79" s="0"/>
      <c r="CE79" s="0"/>
      <c r="CF79" s="0"/>
      <c r="CG79" s="0"/>
      <c r="CH79" s="0"/>
      <c r="CI79" s="0"/>
      <c r="CJ79" s="0"/>
      <c r="CK79" s="0"/>
      <c r="CL79" s="0"/>
      <c r="CM79" s="0"/>
      <c r="CN79" s="0"/>
      <c r="CO79" s="0"/>
      <c r="CP79" s="0"/>
      <c r="CQ79" s="0"/>
      <c r="CR79" s="0"/>
      <c r="CS79" s="0"/>
      <c r="CT79" s="0"/>
      <c r="CU79" s="0"/>
      <c r="CV79" s="0"/>
      <c r="CW79" s="0"/>
      <c r="CX79" s="0"/>
      <c r="CY79" s="0"/>
      <c r="CZ79" s="0"/>
      <c r="DA79" s="0"/>
      <c r="DB79" s="0"/>
      <c r="DC79" s="0"/>
      <c r="DD79" s="0"/>
      <c r="DE79" s="0"/>
      <c r="DF79" s="0"/>
      <c r="DG79" s="0"/>
      <c r="DH79" s="0"/>
      <c r="DI79" s="0"/>
      <c r="DJ79" s="0"/>
      <c r="DK79" s="0"/>
      <c r="DL79" s="0"/>
      <c r="DM79" s="0"/>
      <c r="DN79" s="0"/>
      <c r="DO79" s="0"/>
      <c r="DP79" s="0"/>
      <c r="DQ79" s="0"/>
      <c r="DR79" s="0"/>
      <c r="DS79" s="0"/>
      <c r="DT79" s="0"/>
      <c r="DU79" s="0"/>
      <c r="DV79" s="0"/>
      <c r="DW79" s="0"/>
      <c r="DX79" s="0"/>
      <c r="DY79" s="0"/>
      <c r="DZ79" s="0"/>
      <c r="EA79" s="0"/>
      <c r="EB79" s="0"/>
      <c r="EC79" s="0"/>
      <c r="ED79" s="0"/>
      <c r="EE79" s="0"/>
      <c r="EF79" s="0"/>
      <c r="EG79" s="0"/>
      <c r="EH79" s="0"/>
      <c r="EI79" s="0"/>
      <c r="EJ79" s="0"/>
      <c r="EK79" s="0"/>
      <c r="EL79" s="0"/>
      <c r="EM79" s="0"/>
      <c r="EN79" s="0"/>
      <c r="EO79" s="0"/>
      <c r="EP79" s="0"/>
      <c r="EQ79" s="0"/>
      <c r="ER79" s="0"/>
      <c r="ES79" s="0"/>
      <c r="ET79" s="0"/>
      <c r="EU79" s="0"/>
      <c r="EV79" s="0"/>
      <c r="EW79" s="0"/>
      <c r="EX79" s="0"/>
      <c r="EY79" s="0"/>
      <c r="EZ79" s="0"/>
      <c r="FA79" s="0"/>
      <c r="FB79" s="0"/>
      <c r="FC79" s="0"/>
      <c r="FD79" s="0"/>
      <c r="FE79" s="0"/>
      <c r="FF79" s="0"/>
      <c r="FG79" s="0"/>
      <c r="FH79" s="0"/>
      <c r="FI79" s="0"/>
      <c r="FJ79" s="0"/>
      <c r="FK79" s="0"/>
      <c r="FL79" s="0"/>
      <c r="FM79" s="0"/>
      <c r="FN79" s="0"/>
      <c r="FO79" s="0"/>
      <c r="FP79" s="0"/>
      <c r="FQ79" s="0"/>
      <c r="FR79" s="0"/>
      <c r="FS79" s="0"/>
      <c r="FT79" s="0"/>
      <c r="FU79" s="0"/>
      <c r="FV79" s="0"/>
      <c r="FW79" s="0"/>
      <c r="FX79" s="0"/>
      <c r="FY79" s="0"/>
      <c r="FZ79" s="0"/>
      <c r="GA79" s="0"/>
      <c r="GB79" s="0"/>
      <c r="GC79" s="0"/>
      <c r="GD79" s="0"/>
      <c r="GE79" s="0"/>
      <c r="GF79" s="0"/>
      <c r="GG79" s="0"/>
      <c r="GH79" s="0"/>
      <c r="GI79" s="0"/>
      <c r="GJ79" s="0"/>
      <c r="GK79" s="0"/>
      <c r="GL79" s="0"/>
      <c r="GM79" s="0"/>
      <c r="GN79" s="0"/>
      <c r="GO79" s="0"/>
      <c r="GP79" s="0"/>
      <c r="GQ79" s="0"/>
      <c r="GR79" s="0"/>
      <c r="GS79" s="0"/>
      <c r="GT79" s="0"/>
      <c r="GU79" s="0"/>
      <c r="GV79" s="0"/>
      <c r="GW79" s="0"/>
      <c r="GX79" s="0"/>
      <c r="GY79" s="0"/>
      <c r="GZ79" s="0"/>
      <c r="HA79" s="0"/>
      <c r="HB79" s="0"/>
      <c r="HC79" s="0"/>
      <c r="HD79" s="0"/>
      <c r="HE79" s="0"/>
      <c r="HF79" s="0"/>
      <c r="HG79" s="0"/>
      <c r="HH79" s="0"/>
      <c r="HI79" s="0"/>
      <c r="HJ79" s="0"/>
      <c r="HK79" s="0"/>
      <c r="HL79" s="0"/>
      <c r="HM79" s="0"/>
      <c r="HN79" s="0"/>
      <c r="HO79" s="0"/>
      <c r="HP79" s="0"/>
      <c r="HQ79" s="0"/>
      <c r="HR79" s="0"/>
      <c r="HS79" s="0"/>
      <c r="HT79" s="0"/>
      <c r="HU79" s="0"/>
      <c r="HV79" s="0"/>
      <c r="HW79" s="0"/>
      <c r="HX79" s="0"/>
      <c r="HY79" s="0"/>
      <c r="HZ79" s="0"/>
      <c r="IA79" s="0"/>
      <c r="IB79" s="0"/>
      <c r="IC79" s="0"/>
      <c r="ID79" s="0"/>
      <c r="IE79" s="0"/>
      <c r="IF79" s="0"/>
      <c r="IG79" s="0"/>
      <c r="IH79" s="0"/>
      <c r="II79" s="0"/>
      <c r="IJ79" s="0"/>
      <c r="IK79" s="0"/>
      <c r="IL79" s="0"/>
      <c r="IM79" s="0"/>
      <c r="IN79" s="0"/>
      <c r="IO79" s="0"/>
      <c r="IP79" s="0"/>
      <c r="IQ79" s="0"/>
      <c r="IR79" s="0"/>
      <c r="IS79" s="0"/>
      <c r="IT79" s="0"/>
      <c r="IU79" s="0"/>
      <c r="IV79" s="0"/>
    </row>
    <row r="80" customFormat="false" ht="30" hidden="false" customHeight="true" outlineLevel="0" collapsed="false">
      <c r="A80" s="28" t="s">
        <v>98</v>
      </c>
      <c r="B80" s="84" t="s">
        <v>141</v>
      </c>
      <c r="C80" s="84"/>
      <c r="D80" s="84"/>
      <c r="E80" s="84"/>
      <c r="F80" s="84"/>
      <c r="G80" s="84"/>
      <c r="H80" s="84"/>
      <c r="I80" s="84"/>
      <c r="J80" s="78" t="n">
        <f aca="false">J54*J79</f>
        <v>0.0014352</v>
      </c>
      <c r="K80" s="55" t="n">
        <f aca="false">K35*J80</f>
        <v>1.68406368</v>
      </c>
      <c r="L80" s="86"/>
      <c r="M80" s="86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0"/>
      <c r="BG80" s="0"/>
      <c r="BH80" s="0"/>
      <c r="BI80" s="0"/>
      <c r="BJ80" s="0"/>
      <c r="BK80" s="0"/>
      <c r="BL80" s="0"/>
      <c r="BM80" s="0"/>
      <c r="BN80" s="0"/>
      <c r="BO80" s="0"/>
      <c r="BP80" s="0"/>
      <c r="BQ80" s="0"/>
      <c r="BR80" s="0"/>
      <c r="BS80" s="0"/>
      <c r="BT80" s="0"/>
      <c r="BU80" s="0"/>
      <c r="BV80" s="0"/>
      <c r="BW80" s="0"/>
      <c r="BX80" s="0"/>
      <c r="BY80" s="0"/>
      <c r="BZ80" s="0"/>
      <c r="CA80" s="0"/>
      <c r="CB80" s="0"/>
      <c r="CC80" s="0"/>
      <c r="CD80" s="0"/>
      <c r="CE80" s="0"/>
      <c r="CF80" s="0"/>
      <c r="CG80" s="0"/>
      <c r="CH80" s="0"/>
      <c r="CI80" s="0"/>
      <c r="CJ80" s="0"/>
      <c r="CK80" s="0"/>
      <c r="CL80" s="0"/>
      <c r="CM80" s="0"/>
      <c r="CN80" s="0"/>
      <c r="CO80" s="0"/>
      <c r="CP80" s="0"/>
      <c r="CQ80" s="0"/>
      <c r="CR80" s="0"/>
      <c r="CS80" s="0"/>
      <c r="CT80" s="0"/>
      <c r="CU80" s="0"/>
      <c r="CV80" s="0"/>
      <c r="CW80" s="0"/>
      <c r="CX80" s="0"/>
      <c r="CY80" s="0"/>
      <c r="CZ80" s="0"/>
      <c r="DA80" s="0"/>
      <c r="DB80" s="0"/>
      <c r="DC80" s="0"/>
      <c r="DD80" s="0"/>
      <c r="DE80" s="0"/>
      <c r="DF80" s="0"/>
      <c r="DG80" s="0"/>
      <c r="DH80" s="0"/>
      <c r="DI80" s="0"/>
      <c r="DJ80" s="0"/>
      <c r="DK80" s="0"/>
      <c r="DL80" s="0"/>
      <c r="DM80" s="0"/>
      <c r="DN80" s="0"/>
      <c r="DO80" s="0"/>
      <c r="DP80" s="0"/>
      <c r="DQ80" s="0"/>
      <c r="DR80" s="0"/>
      <c r="DS80" s="0"/>
      <c r="DT80" s="0"/>
      <c r="DU80" s="0"/>
      <c r="DV80" s="0"/>
      <c r="DW80" s="0"/>
      <c r="DX80" s="0"/>
      <c r="DY80" s="0"/>
      <c r="DZ80" s="0"/>
      <c r="EA80" s="0"/>
      <c r="EB80" s="0"/>
      <c r="EC80" s="0"/>
      <c r="ED80" s="0"/>
      <c r="EE80" s="0"/>
      <c r="EF80" s="0"/>
      <c r="EG80" s="0"/>
      <c r="EH80" s="0"/>
      <c r="EI80" s="0"/>
      <c r="EJ80" s="0"/>
      <c r="EK80" s="0"/>
      <c r="EL80" s="0"/>
      <c r="EM80" s="0"/>
      <c r="EN80" s="0"/>
      <c r="EO80" s="0"/>
      <c r="EP80" s="0"/>
      <c r="EQ80" s="0"/>
      <c r="ER80" s="0"/>
      <c r="ES80" s="0"/>
      <c r="ET80" s="0"/>
      <c r="EU80" s="0"/>
      <c r="EV80" s="0"/>
      <c r="EW80" s="0"/>
      <c r="EX80" s="0"/>
      <c r="EY80" s="0"/>
      <c r="EZ80" s="0"/>
      <c r="FA80" s="0"/>
      <c r="FB80" s="0"/>
      <c r="FC80" s="0"/>
      <c r="FD80" s="0"/>
      <c r="FE80" s="0"/>
      <c r="FF80" s="0"/>
      <c r="FG80" s="0"/>
      <c r="FH80" s="0"/>
      <c r="FI80" s="0"/>
      <c r="FJ80" s="0"/>
      <c r="FK80" s="0"/>
      <c r="FL80" s="0"/>
      <c r="FM80" s="0"/>
      <c r="FN80" s="0"/>
      <c r="FO80" s="0"/>
      <c r="FP80" s="0"/>
      <c r="FQ80" s="0"/>
      <c r="FR80" s="0"/>
      <c r="FS80" s="0"/>
      <c r="FT80" s="0"/>
      <c r="FU80" s="0"/>
      <c r="FV80" s="0"/>
      <c r="FW80" s="0"/>
      <c r="FX80" s="0"/>
      <c r="FY80" s="0"/>
      <c r="FZ80" s="0"/>
      <c r="GA80" s="0"/>
      <c r="GB80" s="0"/>
      <c r="GC80" s="0"/>
      <c r="GD80" s="0"/>
      <c r="GE80" s="0"/>
      <c r="GF80" s="0"/>
      <c r="GG80" s="0"/>
      <c r="GH80" s="0"/>
      <c r="GI80" s="0"/>
      <c r="GJ80" s="0"/>
      <c r="GK80" s="0"/>
      <c r="GL80" s="0"/>
      <c r="GM80" s="0"/>
      <c r="GN80" s="0"/>
      <c r="GO80" s="0"/>
      <c r="GP80" s="0"/>
      <c r="GQ80" s="0"/>
      <c r="GR80" s="0"/>
      <c r="GS80" s="0"/>
      <c r="GT80" s="0"/>
      <c r="GU80" s="0"/>
      <c r="GV80" s="0"/>
      <c r="GW80" s="0"/>
      <c r="GX80" s="0"/>
      <c r="GY80" s="0"/>
      <c r="GZ80" s="0"/>
      <c r="HA80" s="0"/>
      <c r="HB80" s="0"/>
      <c r="HC80" s="0"/>
      <c r="HD80" s="0"/>
      <c r="HE80" s="0"/>
      <c r="HF80" s="0"/>
      <c r="HG80" s="0"/>
      <c r="HH80" s="0"/>
      <c r="HI80" s="0"/>
      <c r="HJ80" s="0"/>
      <c r="HK80" s="0"/>
      <c r="HL80" s="0"/>
      <c r="HM80" s="0"/>
      <c r="HN80" s="0"/>
      <c r="HO80" s="0"/>
      <c r="HP80" s="0"/>
      <c r="HQ80" s="0"/>
      <c r="HR80" s="0"/>
      <c r="HS80" s="0"/>
      <c r="HT80" s="0"/>
      <c r="HU80" s="0"/>
      <c r="HV80" s="0"/>
      <c r="HW80" s="0"/>
      <c r="HX80" s="0"/>
      <c r="HY80" s="0"/>
      <c r="HZ80" s="0"/>
      <c r="IA80" s="0"/>
      <c r="IB80" s="0"/>
      <c r="IC80" s="0"/>
      <c r="ID80" s="0"/>
      <c r="IE80" s="0"/>
      <c r="IF80" s="0"/>
      <c r="IG80" s="0"/>
      <c r="IH80" s="0"/>
      <c r="II80" s="0"/>
      <c r="IJ80" s="0"/>
      <c r="IK80" s="0"/>
      <c r="IL80" s="0"/>
      <c r="IM80" s="0"/>
      <c r="IN80" s="0"/>
      <c r="IO80" s="0"/>
      <c r="IP80" s="0"/>
      <c r="IQ80" s="0"/>
      <c r="IR80" s="0"/>
      <c r="IS80" s="0"/>
      <c r="IT80" s="0"/>
      <c r="IU80" s="0"/>
      <c r="IV80" s="0"/>
    </row>
    <row r="81" customFormat="false" ht="30" hidden="false" customHeight="true" outlineLevel="0" collapsed="false">
      <c r="A81" s="28" t="s">
        <v>100</v>
      </c>
      <c r="B81" s="84" t="s">
        <v>142</v>
      </c>
      <c r="C81" s="84"/>
      <c r="D81" s="84"/>
      <c r="E81" s="84"/>
      <c r="F81" s="84"/>
      <c r="G81" s="84"/>
      <c r="H81" s="84"/>
      <c r="I81" s="84"/>
      <c r="J81" s="78" t="n">
        <f aca="false">J53*J79*(40%+10%)</f>
        <v>0.000156</v>
      </c>
      <c r="K81" s="55" t="n">
        <f aca="false">J81*(K35+K42)</f>
        <v>0.21087127843392</v>
      </c>
      <c r="L81" s="85"/>
      <c r="M81" s="85"/>
      <c r="N81" s="0"/>
      <c r="O81" s="13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0"/>
      <c r="BG81" s="0"/>
      <c r="BH81" s="0"/>
      <c r="BI81" s="0"/>
      <c r="BJ81" s="0"/>
      <c r="BK81" s="0"/>
      <c r="BL81" s="0"/>
      <c r="BM81" s="0"/>
      <c r="BN81" s="0"/>
      <c r="BO81" s="0"/>
      <c r="BP81" s="0"/>
      <c r="BQ81" s="0"/>
      <c r="BR81" s="0"/>
      <c r="BS81" s="0"/>
      <c r="BT81" s="0"/>
      <c r="BU81" s="0"/>
      <c r="BV81" s="0"/>
      <c r="BW81" s="0"/>
      <c r="BX81" s="0"/>
      <c r="BY81" s="0"/>
      <c r="BZ81" s="0"/>
      <c r="CA81" s="0"/>
      <c r="CB81" s="0"/>
      <c r="CC81" s="0"/>
      <c r="CD81" s="0"/>
      <c r="CE81" s="0"/>
      <c r="CF81" s="0"/>
      <c r="CG81" s="0"/>
      <c r="CH81" s="0"/>
      <c r="CI81" s="0"/>
      <c r="CJ81" s="0"/>
      <c r="CK81" s="0"/>
      <c r="CL81" s="0"/>
      <c r="CM81" s="0"/>
      <c r="CN81" s="0"/>
      <c r="CO81" s="0"/>
      <c r="CP81" s="0"/>
      <c r="CQ81" s="0"/>
      <c r="CR81" s="0"/>
      <c r="CS81" s="0"/>
      <c r="CT81" s="0"/>
      <c r="CU81" s="0"/>
      <c r="CV81" s="0"/>
      <c r="CW81" s="0"/>
      <c r="CX81" s="0"/>
      <c r="CY81" s="0"/>
      <c r="CZ81" s="0"/>
      <c r="DA81" s="0"/>
      <c r="DB81" s="0"/>
      <c r="DC81" s="0"/>
      <c r="DD81" s="0"/>
      <c r="DE81" s="0"/>
      <c r="DF81" s="0"/>
      <c r="DG81" s="0"/>
      <c r="DH81" s="0"/>
      <c r="DI81" s="0"/>
      <c r="DJ81" s="0"/>
      <c r="DK81" s="0"/>
      <c r="DL81" s="0"/>
      <c r="DM81" s="0"/>
      <c r="DN81" s="0"/>
      <c r="DO81" s="0"/>
      <c r="DP81" s="0"/>
      <c r="DQ81" s="0"/>
      <c r="DR81" s="0"/>
      <c r="DS81" s="0"/>
      <c r="DT81" s="0"/>
      <c r="DU81" s="0"/>
      <c r="DV81" s="0"/>
      <c r="DW81" s="0"/>
      <c r="DX81" s="0"/>
      <c r="DY81" s="0"/>
      <c r="DZ81" s="0"/>
      <c r="EA81" s="0"/>
      <c r="EB81" s="0"/>
      <c r="EC81" s="0"/>
      <c r="ED81" s="0"/>
      <c r="EE81" s="0"/>
      <c r="EF81" s="0"/>
      <c r="EG81" s="0"/>
      <c r="EH81" s="0"/>
      <c r="EI81" s="0"/>
      <c r="EJ81" s="0"/>
      <c r="EK81" s="0"/>
      <c r="EL81" s="0"/>
      <c r="EM81" s="0"/>
      <c r="EN81" s="0"/>
      <c r="EO81" s="0"/>
      <c r="EP81" s="0"/>
      <c r="EQ81" s="0"/>
      <c r="ER81" s="0"/>
      <c r="ES81" s="0"/>
      <c r="ET81" s="0"/>
      <c r="EU81" s="0"/>
      <c r="EV81" s="0"/>
      <c r="EW81" s="0"/>
      <c r="EX81" s="0"/>
      <c r="EY81" s="0"/>
      <c r="EZ81" s="0"/>
      <c r="FA81" s="0"/>
      <c r="FB81" s="0"/>
      <c r="FC81" s="0"/>
      <c r="FD81" s="0"/>
      <c r="FE81" s="0"/>
      <c r="FF81" s="0"/>
      <c r="FG81" s="0"/>
      <c r="FH81" s="0"/>
      <c r="FI81" s="0"/>
      <c r="FJ81" s="0"/>
      <c r="FK81" s="0"/>
      <c r="FL81" s="0"/>
      <c r="FM81" s="0"/>
      <c r="FN81" s="0"/>
      <c r="FO81" s="0"/>
      <c r="FP81" s="0"/>
      <c r="FQ81" s="0"/>
      <c r="FR81" s="0"/>
      <c r="FS81" s="0"/>
      <c r="FT81" s="0"/>
      <c r="FU81" s="0"/>
      <c r="FV81" s="0"/>
      <c r="FW81" s="0"/>
      <c r="FX81" s="0"/>
      <c r="FY81" s="0"/>
      <c r="FZ81" s="0"/>
      <c r="GA81" s="0"/>
      <c r="GB81" s="0"/>
      <c r="GC81" s="0"/>
      <c r="GD81" s="0"/>
      <c r="GE81" s="0"/>
      <c r="GF81" s="0"/>
      <c r="GG81" s="0"/>
      <c r="GH81" s="0"/>
      <c r="GI81" s="0"/>
      <c r="GJ81" s="0"/>
      <c r="GK81" s="0"/>
      <c r="GL81" s="0"/>
      <c r="GM81" s="0"/>
      <c r="GN81" s="0"/>
      <c r="GO81" s="0"/>
      <c r="GP81" s="0"/>
      <c r="GQ81" s="0"/>
      <c r="GR81" s="0"/>
      <c r="GS81" s="0"/>
      <c r="GT81" s="0"/>
      <c r="GU81" s="0"/>
      <c r="GV81" s="0"/>
      <c r="GW81" s="0"/>
      <c r="GX81" s="0"/>
      <c r="GY81" s="0"/>
      <c r="GZ81" s="0"/>
      <c r="HA81" s="0"/>
      <c r="HB81" s="0"/>
      <c r="HC81" s="0"/>
      <c r="HD81" s="0"/>
      <c r="HE81" s="0"/>
      <c r="HF81" s="0"/>
      <c r="HG81" s="0"/>
      <c r="HH81" s="0"/>
      <c r="HI81" s="0"/>
      <c r="HJ81" s="0"/>
      <c r="HK81" s="0"/>
      <c r="HL81" s="0"/>
      <c r="HM81" s="0"/>
      <c r="HN81" s="0"/>
      <c r="HO81" s="0"/>
      <c r="HP81" s="0"/>
      <c r="HQ81" s="0"/>
      <c r="HR81" s="0"/>
      <c r="HS81" s="0"/>
      <c r="HT81" s="0"/>
      <c r="HU81" s="0"/>
      <c r="HV81" s="0"/>
      <c r="HW81" s="0"/>
      <c r="HX81" s="0"/>
      <c r="HY81" s="0"/>
      <c r="HZ81" s="0"/>
      <c r="IA81" s="0"/>
      <c r="IB81" s="0"/>
      <c r="IC81" s="0"/>
      <c r="ID81" s="0"/>
      <c r="IE81" s="0"/>
      <c r="IF81" s="0"/>
      <c r="IG81" s="0"/>
      <c r="IH81" s="0"/>
      <c r="II81" s="0"/>
      <c r="IJ81" s="0"/>
      <c r="IK81" s="0"/>
      <c r="IL81" s="0"/>
      <c r="IM81" s="0"/>
      <c r="IN81" s="0"/>
      <c r="IO81" s="0"/>
      <c r="IP81" s="0"/>
      <c r="IQ81" s="0"/>
      <c r="IR81" s="0"/>
      <c r="IS81" s="0"/>
      <c r="IT81" s="0"/>
      <c r="IU81" s="0"/>
      <c r="IV81" s="0"/>
    </row>
    <row r="82" customFormat="false" ht="21.75" hidden="false" customHeight="true" outlineLevel="0" collapsed="false">
      <c r="A82" s="28" t="s">
        <v>110</v>
      </c>
      <c r="B82" s="28"/>
      <c r="C82" s="28"/>
      <c r="D82" s="28"/>
      <c r="E82" s="28"/>
      <c r="F82" s="28"/>
      <c r="G82" s="28"/>
      <c r="H82" s="28"/>
      <c r="I82" s="28"/>
      <c r="J82" s="87" t="n">
        <f aca="false">SUM(J76:J81)</f>
        <v>0.0243352</v>
      </c>
      <c r="K82" s="88" t="n">
        <f aca="false">K76+K77+K78+K79+K80+K81</f>
        <v>28.5827445584339</v>
      </c>
      <c r="L82" s="0"/>
      <c r="M82" s="0"/>
      <c r="N82" s="0"/>
      <c r="O82" s="13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0"/>
      <c r="BG82" s="0"/>
      <c r="BH82" s="0"/>
      <c r="BI82" s="0"/>
      <c r="BJ82" s="0"/>
      <c r="BK82" s="0"/>
      <c r="BL82" s="0"/>
      <c r="BM82" s="0"/>
      <c r="BN82" s="0"/>
      <c r="BO82" s="0"/>
      <c r="BP82" s="0"/>
      <c r="BQ82" s="0"/>
      <c r="BR82" s="0"/>
      <c r="BS82" s="0"/>
      <c r="BT82" s="0"/>
      <c r="BU82" s="0"/>
      <c r="BV82" s="0"/>
      <c r="BW82" s="0"/>
      <c r="BX82" s="0"/>
      <c r="BY82" s="0"/>
      <c r="BZ82" s="0"/>
      <c r="CA82" s="0"/>
      <c r="CB82" s="0"/>
      <c r="CC82" s="0"/>
      <c r="CD82" s="0"/>
      <c r="CE82" s="0"/>
      <c r="CF82" s="0"/>
      <c r="CG82" s="0"/>
      <c r="CH82" s="0"/>
      <c r="CI82" s="0"/>
      <c r="CJ82" s="0"/>
      <c r="CK82" s="0"/>
      <c r="CL82" s="0"/>
      <c r="CM82" s="0"/>
      <c r="CN82" s="0"/>
      <c r="CO82" s="0"/>
      <c r="CP82" s="0"/>
      <c r="CQ82" s="0"/>
      <c r="CR82" s="0"/>
      <c r="CS82" s="0"/>
      <c r="CT82" s="0"/>
      <c r="CU82" s="0"/>
      <c r="CV82" s="0"/>
      <c r="CW82" s="0"/>
      <c r="CX82" s="0"/>
      <c r="CY82" s="0"/>
      <c r="CZ82" s="0"/>
      <c r="DA82" s="0"/>
      <c r="DB82" s="0"/>
      <c r="DC82" s="0"/>
      <c r="DD82" s="0"/>
      <c r="DE82" s="0"/>
      <c r="DF82" s="0"/>
      <c r="DG82" s="0"/>
      <c r="DH82" s="0"/>
      <c r="DI82" s="0"/>
      <c r="DJ82" s="0"/>
      <c r="DK82" s="0"/>
      <c r="DL82" s="0"/>
      <c r="DM82" s="0"/>
      <c r="DN82" s="0"/>
      <c r="DO82" s="0"/>
      <c r="DP82" s="0"/>
      <c r="DQ82" s="0"/>
      <c r="DR82" s="0"/>
      <c r="DS82" s="0"/>
      <c r="DT82" s="0"/>
      <c r="DU82" s="0"/>
      <c r="DV82" s="0"/>
      <c r="DW82" s="0"/>
      <c r="DX82" s="0"/>
      <c r="DY82" s="0"/>
      <c r="DZ82" s="0"/>
      <c r="EA82" s="0"/>
      <c r="EB82" s="0"/>
      <c r="EC82" s="0"/>
      <c r="ED82" s="0"/>
      <c r="EE82" s="0"/>
      <c r="EF82" s="0"/>
      <c r="EG82" s="0"/>
      <c r="EH82" s="0"/>
      <c r="EI82" s="0"/>
      <c r="EJ82" s="0"/>
      <c r="EK82" s="0"/>
      <c r="EL82" s="0"/>
      <c r="EM82" s="0"/>
      <c r="EN82" s="0"/>
      <c r="EO82" s="0"/>
      <c r="EP82" s="0"/>
      <c r="EQ82" s="0"/>
      <c r="ER82" s="0"/>
      <c r="ES82" s="0"/>
      <c r="ET82" s="0"/>
      <c r="EU82" s="0"/>
      <c r="EV82" s="0"/>
      <c r="EW82" s="0"/>
      <c r="EX82" s="0"/>
      <c r="EY82" s="0"/>
      <c r="EZ82" s="0"/>
      <c r="FA82" s="0"/>
      <c r="FB82" s="0"/>
      <c r="FC82" s="0"/>
      <c r="FD82" s="0"/>
      <c r="FE82" s="0"/>
      <c r="FF82" s="0"/>
      <c r="FG82" s="0"/>
      <c r="FH82" s="0"/>
      <c r="FI82" s="0"/>
      <c r="FJ82" s="0"/>
      <c r="FK82" s="0"/>
      <c r="FL82" s="0"/>
      <c r="FM82" s="0"/>
      <c r="FN82" s="0"/>
      <c r="FO82" s="0"/>
      <c r="FP82" s="0"/>
      <c r="FQ82" s="0"/>
      <c r="FR82" s="0"/>
      <c r="FS82" s="0"/>
      <c r="FT82" s="0"/>
      <c r="FU82" s="0"/>
      <c r="FV82" s="0"/>
      <c r="FW82" s="0"/>
      <c r="FX82" s="0"/>
      <c r="FY82" s="0"/>
      <c r="FZ82" s="0"/>
      <c r="GA82" s="0"/>
      <c r="GB82" s="0"/>
      <c r="GC82" s="0"/>
      <c r="GD82" s="0"/>
      <c r="GE82" s="0"/>
      <c r="GF82" s="0"/>
      <c r="GG82" s="0"/>
      <c r="GH82" s="0"/>
      <c r="GI82" s="0"/>
      <c r="GJ82" s="0"/>
      <c r="GK82" s="0"/>
      <c r="GL82" s="0"/>
      <c r="GM82" s="0"/>
      <c r="GN82" s="0"/>
      <c r="GO82" s="0"/>
      <c r="GP82" s="0"/>
      <c r="GQ82" s="0"/>
      <c r="GR82" s="0"/>
      <c r="GS82" s="0"/>
      <c r="GT82" s="0"/>
      <c r="GU82" s="0"/>
      <c r="GV82" s="0"/>
      <c r="GW82" s="0"/>
      <c r="GX82" s="0"/>
      <c r="GY82" s="0"/>
      <c r="GZ82" s="0"/>
      <c r="HA82" s="0"/>
      <c r="HB82" s="0"/>
      <c r="HC82" s="0"/>
      <c r="HD82" s="0"/>
      <c r="HE82" s="0"/>
      <c r="HF82" s="0"/>
      <c r="HG82" s="0"/>
      <c r="HH82" s="0"/>
      <c r="HI82" s="0"/>
      <c r="HJ82" s="0"/>
      <c r="HK82" s="0"/>
      <c r="HL82" s="0"/>
      <c r="HM82" s="0"/>
      <c r="HN82" s="0"/>
      <c r="HO82" s="0"/>
      <c r="HP82" s="0"/>
      <c r="HQ82" s="0"/>
      <c r="HR82" s="0"/>
      <c r="HS82" s="0"/>
      <c r="HT82" s="0"/>
      <c r="HU82" s="0"/>
      <c r="HV82" s="0"/>
      <c r="HW82" s="0"/>
      <c r="HX82" s="0"/>
      <c r="HY82" s="0"/>
      <c r="HZ82" s="0"/>
      <c r="IA82" s="0"/>
      <c r="IB82" s="0"/>
      <c r="IC82" s="0"/>
      <c r="ID82" s="0"/>
      <c r="IE82" s="0"/>
      <c r="IF82" s="0"/>
      <c r="IG82" s="0"/>
      <c r="IH82" s="0"/>
      <c r="II82" s="0"/>
      <c r="IJ82" s="0"/>
      <c r="IK82" s="0"/>
      <c r="IL82" s="0"/>
      <c r="IM82" s="0"/>
      <c r="IN82" s="0"/>
      <c r="IO82" s="0"/>
      <c r="IP82" s="0"/>
      <c r="IQ82" s="0"/>
      <c r="IR82" s="0"/>
      <c r="IS82" s="0"/>
      <c r="IT82" s="0"/>
      <c r="IU82" s="0"/>
      <c r="IV82" s="0"/>
    </row>
    <row r="83" customFormat="false" ht="142.5" hidden="false" customHeight="true" outlineLevel="0" collapsed="false">
      <c r="A83" s="65" t="s">
        <v>143</v>
      </c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0"/>
      <c r="BG83" s="0"/>
      <c r="BH83" s="0"/>
      <c r="BI83" s="0"/>
      <c r="BJ83" s="0"/>
      <c r="BK83" s="0"/>
      <c r="BL83" s="0"/>
      <c r="BM83" s="0"/>
      <c r="BN83" s="0"/>
      <c r="BO83" s="0"/>
      <c r="BP83" s="0"/>
      <c r="BQ83" s="0"/>
      <c r="BR83" s="0"/>
      <c r="BS83" s="0"/>
      <c r="BT83" s="0"/>
      <c r="BU83" s="0"/>
      <c r="BV83" s="0"/>
      <c r="BW83" s="0"/>
      <c r="BX83" s="0"/>
      <c r="BY83" s="0"/>
      <c r="BZ83" s="0"/>
      <c r="CA83" s="0"/>
      <c r="CB83" s="0"/>
      <c r="CC83" s="0"/>
      <c r="CD83" s="0"/>
      <c r="CE83" s="0"/>
      <c r="CF83" s="0"/>
      <c r="CG83" s="0"/>
      <c r="CH83" s="0"/>
      <c r="CI83" s="0"/>
      <c r="CJ83" s="0"/>
      <c r="CK83" s="0"/>
      <c r="CL83" s="0"/>
      <c r="CM83" s="0"/>
      <c r="CN83" s="0"/>
      <c r="CO83" s="0"/>
      <c r="CP83" s="0"/>
      <c r="CQ83" s="0"/>
      <c r="CR83" s="0"/>
      <c r="CS83" s="0"/>
      <c r="CT83" s="0"/>
      <c r="CU83" s="0"/>
      <c r="CV83" s="0"/>
      <c r="CW83" s="0"/>
      <c r="CX83" s="0"/>
      <c r="CY83" s="0"/>
      <c r="CZ83" s="0"/>
      <c r="DA83" s="0"/>
      <c r="DB83" s="0"/>
      <c r="DC83" s="0"/>
      <c r="DD83" s="0"/>
      <c r="DE83" s="0"/>
      <c r="DF83" s="0"/>
      <c r="DG83" s="0"/>
      <c r="DH83" s="0"/>
      <c r="DI83" s="0"/>
      <c r="DJ83" s="0"/>
      <c r="DK83" s="0"/>
      <c r="DL83" s="0"/>
      <c r="DM83" s="0"/>
      <c r="DN83" s="0"/>
      <c r="DO83" s="0"/>
      <c r="DP83" s="0"/>
      <c r="DQ83" s="0"/>
      <c r="DR83" s="0"/>
      <c r="DS83" s="0"/>
      <c r="DT83" s="0"/>
      <c r="DU83" s="0"/>
      <c r="DV83" s="0"/>
      <c r="DW83" s="0"/>
      <c r="DX83" s="0"/>
      <c r="DY83" s="0"/>
      <c r="DZ83" s="0"/>
      <c r="EA83" s="0"/>
      <c r="EB83" s="0"/>
      <c r="EC83" s="0"/>
      <c r="ED83" s="0"/>
      <c r="EE83" s="0"/>
      <c r="EF83" s="0"/>
      <c r="EG83" s="0"/>
      <c r="EH83" s="0"/>
      <c r="EI83" s="0"/>
      <c r="EJ83" s="0"/>
      <c r="EK83" s="0"/>
      <c r="EL83" s="0"/>
      <c r="EM83" s="0"/>
      <c r="EN83" s="0"/>
      <c r="EO83" s="0"/>
      <c r="EP83" s="0"/>
      <c r="EQ83" s="0"/>
      <c r="ER83" s="0"/>
      <c r="ES83" s="0"/>
      <c r="ET83" s="0"/>
      <c r="EU83" s="0"/>
      <c r="EV83" s="0"/>
      <c r="EW83" s="0"/>
      <c r="EX83" s="0"/>
      <c r="EY83" s="0"/>
      <c r="EZ83" s="0"/>
      <c r="FA83" s="0"/>
      <c r="FB83" s="0"/>
      <c r="FC83" s="0"/>
      <c r="FD83" s="0"/>
      <c r="FE83" s="0"/>
      <c r="FF83" s="0"/>
      <c r="FG83" s="0"/>
      <c r="FH83" s="0"/>
      <c r="FI83" s="0"/>
      <c r="FJ83" s="0"/>
      <c r="FK83" s="0"/>
      <c r="FL83" s="0"/>
      <c r="FM83" s="0"/>
      <c r="FN83" s="0"/>
      <c r="FO83" s="0"/>
      <c r="FP83" s="0"/>
      <c r="FQ83" s="0"/>
      <c r="FR83" s="0"/>
      <c r="FS83" s="0"/>
      <c r="FT83" s="0"/>
      <c r="FU83" s="0"/>
      <c r="FV83" s="0"/>
      <c r="FW83" s="0"/>
      <c r="FX83" s="0"/>
      <c r="FY83" s="0"/>
      <c r="FZ83" s="0"/>
      <c r="GA83" s="0"/>
      <c r="GB83" s="0"/>
      <c r="GC83" s="0"/>
      <c r="GD83" s="0"/>
      <c r="GE83" s="0"/>
      <c r="GF83" s="0"/>
      <c r="GG83" s="0"/>
      <c r="GH83" s="0"/>
      <c r="GI83" s="0"/>
      <c r="GJ83" s="0"/>
      <c r="GK83" s="0"/>
      <c r="GL83" s="0"/>
      <c r="GM83" s="0"/>
      <c r="GN83" s="0"/>
      <c r="GO83" s="0"/>
      <c r="GP83" s="0"/>
      <c r="GQ83" s="0"/>
      <c r="GR83" s="0"/>
      <c r="GS83" s="0"/>
      <c r="GT83" s="0"/>
      <c r="GU83" s="0"/>
      <c r="GV83" s="0"/>
      <c r="GW83" s="0"/>
      <c r="GX83" s="0"/>
      <c r="GY83" s="0"/>
      <c r="GZ83" s="0"/>
      <c r="HA83" s="0"/>
      <c r="HB83" s="0"/>
      <c r="HC83" s="0"/>
      <c r="HD83" s="0"/>
      <c r="HE83" s="0"/>
      <c r="HF83" s="0"/>
      <c r="HG83" s="0"/>
      <c r="HH83" s="0"/>
      <c r="HI83" s="0"/>
      <c r="HJ83" s="0"/>
      <c r="HK83" s="0"/>
      <c r="HL83" s="0"/>
      <c r="HM83" s="0"/>
      <c r="HN83" s="0"/>
      <c r="HO83" s="0"/>
      <c r="HP83" s="0"/>
      <c r="HQ83" s="0"/>
      <c r="HR83" s="0"/>
      <c r="HS83" s="0"/>
      <c r="HT83" s="0"/>
      <c r="HU83" s="0"/>
      <c r="HV83" s="0"/>
      <c r="HW83" s="0"/>
      <c r="HX83" s="0"/>
      <c r="HY83" s="0"/>
      <c r="HZ83" s="0"/>
      <c r="IA83" s="0"/>
      <c r="IB83" s="0"/>
      <c r="IC83" s="0"/>
      <c r="ID83" s="0"/>
      <c r="IE83" s="0"/>
      <c r="IF83" s="0"/>
      <c r="IG83" s="0"/>
      <c r="IH83" s="0"/>
      <c r="II83" s="0"/>
      <c r="IJ83" s="0"/>
      <c r="IK83" s="0"/>
      <c r="IL83" s="0"/>
      <c r="IM83" s="0"/>
      <c r="IN83" s="0"/>
      <c r="IO83" s="0"/>
      <c r="IP83" s="0"/>
      <c r="IQ83" s="0"/>
      <c r="IR83" s="0"/>
      <c r="IS83" s="0"/>
      <c r="IT83" s="0"/>
      <c r="IU83" s="0"/>
      <c r="IV83" s="0"/>
    </row>
    <row r="84" customFormat="false" ht="21.75" hidden="false" customHeight="true" outlineLevel="0" collapsed="false">
      <c r="A84" s="28" t="s">
        <v>144</v>
      </c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0"/>
      <c r="BG84" s="0"/>
      <c r="BH84" s="0"/>
      <c r="BI84" s="0"/>
      <c r="BJ84" s="0"/>
      <c r="BK84" s="0"/>
      <c r="BL84" s="0"/>
      <c r="BM84" s="0"/>
      <c r="BN84" s="0"/>
      <c r="BO84" s="0"/>
      <c r="BP84" s="0"/>
      <c r="BQ84" s="0"/>
      <c r="BR84" s="0"/>
      <c r="BS84" s="0"/>
      <c r="BT84" s="0"/>
      <c r="BU84" s="0"/>
      <c r="BV84" s="0"/>
      <c r="BW84" s="0"/>
      <c r="BX84" s="0"/>
      <c r="BY84" s="0"/>
      <c r="BZ84" s="0"/>
      <c r="CA84" s="0"/>
      <c r="CB84" s="0"/>
      <c r="CC84" s="0"/>
      <c r="CD84" s="0"/>
      <c r="CE84" s="0"/>
      <c r="CF84" s="0"/>
      <c r="CG84" s="0"/>
      <c r="CH84" s="0"/>
      <c r="CI84" s="0"/>
      <c r="CJ84" s="0"/>
      <c r="CK84" s="0"/>
      <c r="CL84" s="0"/>
      <c r="CM84" s="0"/>
      <c r="CN84" s="0"/>
      <c r="CO84" s="0"/>
      <c r="CP84" s="0"/>
      <c r="CQ84" s="0"/>
      <c r="CR84" s="0"/>
      <c r="CS84" s="0"/>
      <c r="CT84" s="0"/>
      <c r="CU84" s="0"/>
      <c r="CV84" s="0"/>
      <c r="CW84" s="0"/>
      <c r="CX84" s="0"/>
      <c r="CY84" s="0"/>
      <c r="CZ84" s="0"/>
      <c r="DA84" s="0"/>
      <c r="DB84" s="0"/>
      <c r="DC84" s="0"/>
      <c r="DD84" s="0"/>
      <c r="DE84" s="0"/>
      <c r="DF84" s="0"/>
      <c r="DG84" s="0"/>
      <c r="DH84" s="0"/>
      <c r="DI84" s="0"/>
      <c r="DJ84" s="0"/>
      <c r="DK84" s="0"/>
      <c r="DL84" s="0"/>
      <c r="DM84" s="0"/>
      <c r="DN84" s="0"/>
      <c r="DO84" s="0"/>
      <c r="DP84" s="0"/>
      <c r="DQ84" s="0"/>
      <c r="DR84" s="0"/>
      <c r="DS84" s="0"/>
      <c r="DT84" s="0"/>
      <c r="DU84" s="0"/>
      <c r="DV84" s="0"/>
      <c r="DW84" s="0"/>
      <c r="DX84" s="0"/>
      <c r="DY84" s="0"/>
      <c r="DZ84" s="0"/>
      <c r="EA84" s="0"/>
      <c r="EB84" s="0"/>
      <c r="EC84" s="0"/>
      <c r="ED84" s="0"/>
      <c r="EE84" s="0"/>
      <c r="EF84" s="0"/>
      <c r="EG84" s="0"/>
      <c r="EH84" s="0"/>
      <c r="EI84" s="0"/>
      <c r="EJ84" s="0"/>
      <c r="EK84" s="0"/>
      <c r="EL84" s="0"/>
      <c r="EM84" s="0"/>
      <c r="EN84" s="0"/>
      <c r="EO84" s="0"/>
      <c r="EP84" s="0"/>
      <c r="EQ84" s="0"/>
      <c r="ER84" s="0"/>
      <c r="ES84" s="0"/>
      <c r="ET84" s="0"/>
      <c r="EU84" s="0"/>
      <c r="EV84" s="0"/>
      <c r="EW84" s="0"/>
      <c r="EX84" s="0"/>
      <c r="EY84" s="0"/>
      <c r="EZ84" s="0"/>
      <c r="FA84" s="0"/>
      <c r="FB84" s="0"/>
      <c r="FC84" s="0"/>
      <c r="FD84" s="0"/>
      <c r="FE84" s="0"/>
      <c r="FF84" s="0"/>
      <c r="FG84" s="0"/>
      <c r="FH84" s="0"/>
      <c r="FI84" s="0"/>
      <c r="FJ84" s="0"/>
      <c r="FK84" s="0"/>
      <c r="FL84" s="0"/>
      <c r="FM84" s="0"/>
      <c r="FN84" s="0"/>
      <c r="FO84" s="0"/>
      <c r="FP84" s="0"/>
      <c r="FQ84" s="0"/>
      <c r="FR84" s="0"/>
      <c r="FS84" s="0"/>
      <c r="FT84" s="0"/>
      <c r="FU84" s="0"/>
      <c r="FV84" s="0"/>
      <c r="FW84" s="0"/>
      <c r="FX84" s="0"/>
      <c r="FY84" s="0"/>
      <c r="FZ84" s="0"/>
      <c r="GA84" s="0"/>
      <c r="GB84" s="0"/>
      <c r="GC84" s="0"/>
      <c r="GD84" s="0"/>
      <c r="GE84" s="0"/>
      <c r="GF84" s="0"/>
      <c r="GG84" s="0"/>
      <c r="GH84" s="0"/>
      <c r="GI84" s="0"/>
      <c r="GJ84" s="0"/>
      <c r="GK84" s="0"/>
      <c r="GL84" s="0"/>
      <c r="GM84" s="0"/>
      <c r="GN84" s="0"/>
      <c r="GO84" s="0"/>
      <c r="GP84" s="0"/>
      <c r="GQ84" s="0"/>
      <c r="GR84" s="0"/>
      <c r="GS84" s="0"/>
      <c r="GT84" s="0"/>
      <c r="GU84" s="0"/>
      <c r="GV84" s="0"/>
      <c r="GW84" s="0"/>
      <c r="GX84" s="0"/>
      <c r="GY84" s="0"/>
      <c r="GZ84" s="0"/>
      <c r="HA84" s="0"/>
      <c r="HB84" s="0"/>
      <c r="HC84" s="0"/>
      <c r="HD84" s="0"/>
      <c r="HE84" s="0"/>
      <c r="HF84" s="0"/>
      <c r="HG84" s="0"/>
      <c r="HH84" s="0"/>
      <c r="HI84" s="0"/>
      <c r="HJ84" s="0"/>
      <c r="HK84" s="0"/>
      <c r="HL84" s="0"/>
      <c r="HM84" s="0"/>
      <c r="HN84" s="0"/>
      <c r="HO84" s="0"/>
      <c r="HP84" s="0"/>
      <c r="HQ84" s="0"/>
      <c r="HR84" s="0"/>
      <c r="HS84" s="0"/>
      <c r="HT84" s="0"/>
      <c r="HU84" s="0"/>
      <c r="HV84" s="0"/>
      <c r="HW84" s="0"/>
      <c r="HX84" s="0"/>
      <c r="HY84" s="0"/>
      <c r="HZ84" s="0"/>
      <c r="IA84" s="0"/>
      <c r="IB84" s="0"/>
      <c r="IC84" s="0"/>
      <c r="ID84" s="0"/>
      <c r="IE84" s="0"/>
      <c r="IF84" s="0"/>
      <c r="IG84" s="0"/>
      <c r="IH84" s="0"/>
      <c r="II84" s="0"/>
      <c r="IJ84" s="0"/>
      <c r="IK84" s="0"/>
      <c r="IL84" s="0"/>
      <c r="IM84" s="0"/>
      <c r="IN84" s="0"/>
      <c r="IO84" s="0"/>
      <c r="IP84" s="0"/>
      <c r="IQ84" s="0"/>
      <c r="IR84" s="0"/>
      <c r="IS84" s="0"/>
      <c r="IT84" s="0"/>
      <c r="IU84" s="0"/>
      <c r="IV84" s="0"/>
    </row>
    <row r="85" customFormat="false" ht="21.75" hidden="false" customHeight="true" outlineLevel="0" collapsed="false">
      <c r="A85" s="28" t="s">
        <v>145</v>
      </c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0"/>
      <c r="BG85" s="0"/>
      <c r="BH85" s="0"/>
      <c r="BI85" s="0"/>
      <c r="BJ85" s="0"/>
      <c r="BK85" s="0"/>
      <c r="BL85" s="0"/>
      <c r="BM85" s="0"/>
      <c r="BN85" s="0"/>
      <c r="BO85" s="0"/>
      <c r="BP85" s="0"/>
      <c r="BQ85" s="0"/>
      <c r="BR85" s="0"/>
      <c r="BS85" s="0"/>
      <c r="BT85" s="0"/>
      <c r="BU85" s="0"/>
      <c r="BV85" s="0"/>
      <c r="BW85" s="0"/>
      <c r="BX85" s="0"/>
      <c r="BY85" s="0"/>
      <c r="BZ85" s="0"/>
      <c r="CA85" s="0"/>
      <c r="CB85" s="0"/>
      <c r="CC85" s="0"/>
      <c r="CD85" s="0"/>
      <c r="CE85" s="0"/>
      <c r="CF85" s="0"/>
      <c r="CG85" s="0"/>
      <c r="CH85" s="0"/>
      <c r="CI85" s="0"/>
      <c r="CJ85" s="0"/>
      <c r="CK85" s="0"/>
      <c r="CL85" s="0"/>
      <c r="CM85" s="0"/>
      <c r="CN85" s="0"/>
      <c r="CO85" s="0"/>
      <c r="CP85" s="0"/>
      <c r="CQ85" s="0"/>
      <c r="CR85" s="0"/>
      <c r="CS85" s="0"/>
      <c r="CT85" s="0"/>
      <c r="CU85" s="0"/>
      <c r="CV85" s="0"/>
      <c r="CW85" s="0"/>
      <c r="CX85" s="0"/>
      <c r="CY85" s="0"/>
      <c r="CZ85" s="0"/>
      <c r="DA85" s="0"/>
      <c r="DB85" s="0"/>
      <c r="DC85" s="0"/>
      <c r="DD85" s="0"/>
      <c r="DE85" s="0"/>
      <c r="DF85" s="0"/>
      <c r="DG85" s="0"/>
      <c r="DH85" s="0"/>
      <c r="DI85" s="0"/>
      <c r="DJ85" s="0"/>
      <c r="DK85" s="0"/>
      <c r="DL85" s="0"/>
      <c r="DM85" s="0"/>
      <c r="DN85" s="0"/>
      <c r="DO85" s="0"/>
      <c r="DP85" s="0"/>
      <c r="DQ85" s="0"/>
      <c r="DR85" s="0"/>
      <c r="DS85" s="0"/>
      <c r="DT85" s="0"/>
      <c r="DU85" s="0"/>
      <c r="DV85" s="0"/>
      <c r="DW85" s="0"/>
      <c r="DX85" s="0"/>
      <c r="DY85" s="0"/>
      <c r="DZ85" s="0"/>
      <c r="EA85" s="0"/>
      <c r="EB85" s="0"/>
      <c r="EC85" s="0"/>
      <c r="ED85" s="0"/>
      <c r="EE85" s="0"/>
      <c r="EF85" s="0"/>
      <c r="EG85" s="0"/>
      <c r="EH85" s="0"/>
      <c r="EI85" s="0"/>
      <c r="EJ85" s="0"/>
      <c r="EK85" s="0"/>
      <c r="EL85" s="0"/>
      <c r="EM85" s="0"/>
      <c r="EN85" s="0"/>
      <c r="EO85" s="0"/>
      <c r="EP85" s="0"/>
      <c r="EQ85" s="0"/>
      <c r="ER85" s="0"/>
      <c r="ES85" s="0"/>
      <c r="ET85" s="0"/>
      <c r="EU85" s="0"/>
      <c r="EV85" s="0"/>
      <c r="EW85" s="0"/>
      <c r="EX85" s="0"/>
      <c r="EY85" s="0"/>
      <c r="EZ85" s="0"/>
      <c r="FA85" s="0"/>
      <c r="FB85" s="0"/>
      <c r="FC85" s="0"/>
      <c r="FD85" s="0"/>
      <c r="FE85" s="0"/>
      <c r="FF85" s="0"/>
      <c r="FG85" s="0"/>
      <c r="FH85" s="0"/>
      <c r="FI85" s="0"/>
      <c r="FJ85" s="0"/>
      <c r="FK85" s="0"/>
      <c r="FL85" s="0"/>
      <c r="FM85" s="0"/>
      <c r="FN85" s="0"/>
      <c r="FO85" s="0"/>
      <c r="FP85" s="0"/>
      <c r="FQ85" s="0"/>
      <c r="FR85" s="0"/>
      <c r="FS85" s="0"/>
      <c r="FT85" s="0"/>
      <c r="FU85" s="0"/>
      <c r="FV85" s="0"/>
      <c r="FW85" s="0"/>
      <c r="FX85" s="0"/>
      <c r="FY85" s="0"/>
      <c r="FZ85" s="0"/>
      <c r="GA85" s="0"/>
      <c r="GB85" s="0"/>
      <c r="GC85" s="0"/>
      <c r="GD85" s="0"/>
      <c r="GE85" s="0"/>
      <c r="GF85" s="0"/>
      <c r="GG85" s="0"/>
      <c r="GH85" s="0"/>
      <c r="GI85" s="0"/>
      <c r="GJ85" s="0"/>
      <c r="GK85" s="0"/>
      <c r="GL85" s="0"/>
      <c r="GM85" s="0"/>
      <c r="GN85" s="0"/>
      <c r="GO85" s="0"/>
      <c r="GP85" s="0"/>
      <c r="GQ85" s="0"/>
      <c r="GR85" s="0"/>
      <c r="GS85" s="0"/>
      <c r="GT85" s="0"/>
      <c r="GU85" s="0"/>
      <c r="GV85" s="0"/>
      <c r="GW85" s="0"/>
      <c r="GX85" s="0"/>
      <c r="GY85" s="0"/>
      <c r="GZ85" s="0"/>
      <c r="HA85" s="0"/>
      <c r="HB85" s="0"/>
      <c r="HC85" s="0"/>
      <c r="HD85" s="0"/>
      <c r="HE85" s="0"/>
      <c r="HF85" s="0"/>
      <c r="HG85" s="0"/>
      <c r="HH85" s="0"/>
      <c r="HI85" s="0"/>
      <c r="HJ85" s="0"/>
      <c r="HK85" s="0"/>
      <c r="HL85" s="0"/>
      <c r="HM85" s="0"/>
      <c r="HN85" s="0"/>
      <c r="HO85" s="0"/>
      <c r="HP85" s="0"/>
      <c r="HQ85" s="0"/>
      <c r="HR85" s="0"/>
      <c r="HS85" s="0"/>
      <c r="HT85" s="0"/>
      <c r="HU85" s="0"/>
      <c r="HV85" s="0"/>
      <c r="HW85" s="0"/>
      <c r="HX85" s="0"/>
      <c r="HY85" s="0"/>
      <c r="HZ85" s="0"/>
      <c r="IA85" s="0"/>
      <c r="IB85" s="0"/>
      <c r="IC85" s="0"/>
      <c r="ID85" s="0"/>
      <c r="IE85" s="0"/>
      <c r="IF85" s="0"/>
      <c r="IG85" s="0"/>
      <c r="IH85" s="0"/>
      <c r="II85" s="0"/>
      <c r="IJ85" s="0"/>
      <c r="IK85" s="0"/>
      <c r="IL85" s="0"/>
      <c r="IM85" s="0"/>
      <c r="IN85" s="0"/>
      <c r="IO85" s="0"/>
      <c r="IP85" s="0"/>
      <c r="IQ85" s="0"/>
      <c r="IR85" s="0"/>
      <c r="IS85" s="0"/>
      <c r="IT85" s="0"/>
      <c r="IU85" s="0"/>
      <c r="IV85" s="0"/>
    </row>
    <row r="86" customFormat="false" ht="21.75" hidden="false" customHeight="true" outlineLevel="0" collapsed="false">
      <c r="A86" s="28" t="s">
        <v>65</v>
      </c>
      <c r="B86" s="31" t="s">
        <v>146</v>
      </c>
      <c r="C86" s="31"/>
      <c r="D86" s="31"/>
      <c r="E86" s="31"/>
      <c r="F86" s="31"/>
      <c r="G86" s="31"/>
      <c r="H86" s="31"/>
      <c r="I86" s="31"/>
      <c r="J86" s="78" t="n">
        <v>0.0833</v>
      </c>
      <c r="K86" s="55" t="n">
        <f aca="false">J86*$K$35</f>
        <v>97.74422</v>
      </c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0"/>
      <c r="BG86" s="0"/>
      <c r="BH86" s="0"/>
      <c r="BI86" s="0"/>
      <c r="BJ86" s="0"/>
      <c r="BK86" s="0"/>
      <c r="BL86" s="0"/>
      <c r="BM86" s="0"/>
      <c r="BN86" s="0"/>
      <c r="BO86" s="0"/>
      <c r="BP86" s="0"/>
      <c r="BQ86" s="0"/>
      <c r="BR86" s="0"/>
      <c r="BS86" s="0"/>
      <c r="BT86" s="0"/>
      <c r="BU86" s="0"/>
      <c r="BV86" s="0"/>
      <c r="BW86" s="0"/>
      <c r="BX86" s="0"/>
      <c r="BY86" s="0"/>
      <c r="BZ86" s="0"/>
      <c r="CA86" s="0"/>
      <c r="CB86" s="0"/>
      <c r="CC86" s="0"/>
      <c r="CD86" s="0"/>
      <c r="CE86" s="0"/>
      <c r="CF86" s="0"/>
      <c r="CG86" s="0"/>
      <c r="CH86" s="0"/>
      <c r="CI86" s="0"/>
      <c r="CJ86" s="0"/>
      <c r="CK86" s="0"/>
      <c r="CL86" s="0"/>
      <c r="CM86" s="0"/>
      <c r="CN86" s="0"/>
      <c r="CO86" s="0"/>
      <c r="CP86" s="0"/>
      <c r="CQ86" s="0"/>
      <c r="CR86" s="0"/>
      <c r="CS86" s="0"/>
      <c r="CT86" s="0"/>
      <c r="CU86" s="0"/>
      <c r="CV86" s="0"/>
      <c r="CW86" s="0"/>
      <c r="CX86" s="0"/>
      <c r="CY86" s="0"/>
      <c r="CZ86" s="0"/>
      <c r="DA86" s="0"/>
      <c r="DB86" s="0"/>
      <c r="DC86" s="0"/>
      <c r="DD86" s="0"/>
      <c r="DE86" s="0"/>
      <c r="DF86" s="0"/>
      <c r="DG86" s="0"/>
      <c r="DH86" s="0"/>
      <c r="DI86" s="0"/>
      <c r="DJ86" s="0"/>
      <c r="DK86" s="0"/>
      <c r="DL86" s="0"/>
      <c r="DM86" s="0"/>
      <c r="DN86" s="0"/>
      <c r="DO86" s="0"/>
      <c r="DP86" s="0"/>
      <c r="DQ86" s="0"/>
      <c r="DR86" s="0"/>
      <c r="DS86" s="0"/>
      <c r="DT86" s="0"/>
      <c r="DU86" s="0"/>
      <c r="DV86" s="0"/>
      <c r="DW86" s="0"/>
      <c r="DX86" s="0"/>
      <c r="DY86" s="0"/>
      <c r="DZ86" s="0"/>
      <c r="EA86" s="0"/>
      <c r="EB86" s="0"/>
      <c r="EC86" s="0"/>
      <c r="ED86" s="0"/>
      <c r="EE86" s="0"/>
      <c r="EF86" s="0"/>
      <c r="EG86" s="0"/>
      <c r="EH86" s="0"/>
      <c r="EI86" s="0"/>
      <c r="EJ86" s="0"/>
      <c r="EK86" s="0"/>
      <c r="EL86" s="0"/>
      <c r="EM86" s="0"/>
      <c r="EN86" s="0"/>
      <c r="EO86" s="0"/>
      <c r="EP86" s="0"/>
      <c r="EQ86" s="0"/>
      <c r="ER86" s="0"/>
      <c r="ES86" s="0"/>
      <c r="ET86" s="0"/>
      <c r="EU86" s="0"/>
      <c r="EV86" s="0"/>
      <c r="EW86" s="0"/>
      <c r="EX86" s="0"/>
      <c r="EY86" s="0"/>
      <c r="EZ86" s="0"/>
      <c r="FA86" s="0"/>
      <c r="FB86" s="0"/>
      <c r="FC86" s="0"/>
      <c r="FD86" s="0"/>
      <c r="FE86" s="0"/>
      <c r="FF86" s="0"/>
      <c r="FG86" s="0"/>
      <c r="FH86" s="0"/>
      <c r="FI86" s="0"/>
      <c r="FJ86" s="0"/>
      <c r="FK86" s="0"/>
      <c r="FL86" s="0"/>
      <c r="FM86" s="0"/>
      <c r="FN86" s="0"/>
      <c r="FO86" s="0"/>
      <c r="FP86" s="0"/>
      <c r="FQ86" s="0"/>
      <c r="FR86" s="0"/>
      <c r="FS86" s="0"/>
      <c r="FT86" s="0"/>
      <c r="FU86" s="0"/>
      <c r="FV86" s="0"/>
      <c r="FW86" s="0"/>
      <c r="FX86" s="0"/>
      <c r="FY86" s="0"/>
      <c r="FZ86" s="0"/>
      <c r="GA86" s="0"/>
      <c r="GB86" s="0"/>
      <c r="GC86" s="0"/>
      <c r="GD86" s="0"/>
      <c r="GE86" s="0"/>
      <c r="GF86" s="0"/>
      <c r="GG86" s="0"/>
      <c r="GH86" s="0"/>
      <c r="GI86" s="0"/>
      <c r="GJ86" s="0"/>
      <c r="GK86" s="0"/>
      <c r="GL86" s="0"/>
      <c r="GM86" s="0"/>
      <c r="GN86" s="0"/>
      <c r="GO86" s="0"/>
      <c r="GP86" s="0"/>
      <c r="GQ86" s="0"/>
      <c r="GR86" s="0"/>
      <c r="GS86" s="0"/>
      <c r="GT86" s="0"/>
      <c r="GU86" s="0"/>
      <c r="GV86" s="0"/>
      <c r="GW86" s="0"/>
      <c r="GX86" s="0"/>
      <c r="GY86" s="0"/>
      <c r="GZ86" s="0"/>
      <c r="HA86" s="0"/>
      <c r="HB86" s="0"/>
      <c r="HC86" s="0"/>
      <c r="HD86" s="0"/>
      <c r="HE86" s="0"/>
      <c r="HF86" s="0"/>
      <c r="HG86" s="0"/>
      <c r="HH86" s="0"/>
      <c r="HI86" s="0"/>
      <c r="HJ86" s="0"/>
      <c r="HK86" s="0"/>
      <c r="HL86" s="0"/>
      <c r="HM86" s="0"/>
      <c r="HN86" s="0"/>
      <c r="HO86" s="0"/>
      <c r="HP86" s="0"/>
      <c r="HQ86" s="0"/>
      <c r="HR86" s="0"/>
      <c r="HS86" s="0"/>
      <c r="HT86" s="0"/>
      <c r="HU86" s="0"/>
      <c r="HV86" s="0"/>
      <c r="HW86" s="0"/>
      <c r="HX86" s="0"/>
      <c r="HY86" s="0"/>
      <c r="HZ86" s="0"/>
      <c r="IA86" s="0"/>
      <c r="IB86" s="0"/>
      <c r="IC86" s="0"/>
      <c r="ID86" s="0"/>
      <c r="IE86" s="0"/>
      <c r="IF86" s="0"/>
      <c r="IG86" s="0"/>
      <c r="IH86" s="0"/>
      <c r="II86" s="0"/>
      <c r="IJ86" s="0"/>
      <c r="IK86" s="0"/>
      <c r="IL86" s="0"/>
      <c r="IM86" s="0"/>
      <c r="IN86" s="0"/>
      <c r="IO86" s="0"/>
      <c r="IP86" s="0"/>
      <c r="IQ86" s="0"/>
      <c r="IR86" s="0"/>
      <c r="IS86" s="0"/>
      <c r="IT86" s="0"/>
      <c r="IU86" s="0"/>
      <c r="IV86" s="0"/>
    </row>
    <row r="87" customFormat="false" ht="21.75" hidden="false" customHeight="true" outlineLevel="0" collapsed="false">
      <c r="A87" s="28" t="s">
        <v>67</v>
      </c>
      <c r="B87" s="31" t="s">
        <v>147</v>
      </c>
      <c r="C87" s="31"/>
      <c r="D87" s="31"/>
      <c r="E87" s="31"/>
      <c r="F87" s="31"/>
      <c r="G87" s="31"/>
      <c r="H87" s="31"/>
      <c r="I87" s="31"/>
      <c r="J87" s="78" t="n">
        <v>0.0222</v>
      </c>
      <c r="K87" s="55" t="n">
        <f aca="false">J87*$K$35</f>
        <v>26.04948</v>
      </c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0"/>
      <c r="BG87" s="0"/>
      <c r="BH87" s="0"/>
      <c r="BI87" s="0"/>
      <c r="BJ87" s="0"/>
      <c r="BK87" s="0"/>
      <c r="BL87" s="0"/>
      <c r="BM87" s="0"/>
      <c r="BN87" s="0"/>
      <c r="BO87" s="0"/>
      <c r="BP87" s="0"/>
      <c r="BQ87" s="0"/>
      <c r="BR87" s="0"/>
      <c r="BS87" s="0"/>
      <c r="BT87" s="0"/>
      <c r="BU87" s="0"/>
      <c r="BV87" s="0"/>
      <c r="BW87" s="0"/>
      <c r="BX87" s="0"/>
      <c r="BY87" s="0"/>
      <c r="BZ87" s="0"/>
      <c r="CA87" s="0"/>
      <c r="CB87" s="0"/>
      <c r="CC87" s="0"/>
      <c r="CD87" s="0"/>
      <c r="CE87" s="0"/>
      <c r="CF87" s="0"/>
      <c r="CG87" s="0"/>
      <c r="CH87" s="0"/>
      <c r="CI87" s="0"/>
      <c r="CJ87" s="0"/>
      <c r="CK87" s="0"/>
      <c r="CL87" s="0"/>
      <c r="CM87" s="0"/>
      <c r="CN87" s="0"/>
      <c r="CO87" s="0"/>
      <c r="CP87" s="0"/>
      <c r="CQ87" s="0"/>
      <c r="CR87" s="0"/>
      <c r="CS87" s="0"/>
      <c r="CT87" s="0"/>
      <c r="CU87" s="0"/>
      <c r="CV87" s="0"/>
      <c r="CW87" s="0"/>
      <c r="CX87" s="0"/>
      <c r="CY87" s="0"/>
      <c r="CZ87" s="0"/>
      <c r="DA87" s="0"/>
      <c r="DB87" s="0"/>
      <c r="DC87" s="0"/>
      <c r="DD87" s="0"/>
      <c r="DE87" s="0"/>
      <c r="DF87" s="0"/>
      <c r="DG87" s="0"/>
      <c r="DH87" s="0"/>
      <c r="DI87" s="0"/>
      <c r="DJ87" s="0"/>
      <c r="DK87" s="0"/>
      <c r="DL87" s="0"/>
      <c r="DM87" s="0"/>
      <c r="DN87" s="0"/>
      <c r="DO87" s="0"/>
      <c r="DP87" s="0"/>
      <c r="DQ87" s="0"/>
      <c r="DR87" s="0"/>
      <c r="DS87" s="0"/>
      <c r="DT87" s="0"/>
      <c r="DU87" s="0"/>
      <c r="DV87" s="0"/>
      <c r="DW87" s="0"/>
      <c r="DX87" s="0"/>
      <c r="DY87" s="0"/>
      <c r="DZ87" s="0"/>
      <c r="EA87" s="0"/>
      <c r="EB87" s="0"/>
      <c r="EC87" s="0"/>
      <c r="ED87" s="0"/>
      <c r="EE87" s="0"/>
      <c r="EF87" s="0"/>
      <c r="EG87" s="0"/>
      <c r="EH87" s="0"/>
      <c r="EI87" s="0"/>
      <c r="EJ87" s="0"/>
      <c r="EK87" s="0"/>
      <c r="EL87" s="0"/>
      <c r="EM87" s="0"/>
      <c r="EN87" s="0"/>
      <c r="EO87" s="0"/>
      <c r="EP87" s="0"/>
      <c r="EQ87" s="0"/>
      <c r="ER87" s="0"/>
      <c r="ES87" s="0"/>
      <c r="ET87" s="0"/>
      <c r="EU87" s="0"/>
      <c r="EV87" s="0"/>
      <c r="EW87" s="0"/>
      <c r="EX87" s="0"/>
      <c r="EY87" s="0"/>
      <c r="EZ87" s="0"/>
      <c r="FA87" s="0"/>
      <c r="FB87" s="0"/>
      <c r="FC87" s="0"/>
      <c r="FD87" s="0"/>
      <c r="FE87" s="0"/>
      <c r="FF87" s="0"/>
      <c r="FG87" s="0"/>
      <c r="FH87" s="0"/>
      <c r="FI87" s="0"/>
      <c r="FJ87" s="0"/>
      <c r="FK87" s="0"/>
      <c r="FL87" s="0"/>
      <c r="FM87" s="0"/>
      <c r="FN87" s="0"/>
      <c r="FO87" s="0"/>
      <c r="FP87" s="0"/>
      <c r="FQ87" s="0"/>
      <c r="FR87" s="0"/>
      <c r="FS87" s="0"/>
      <c r="FT87" s="0"/>
      <c r="FU87" s="0"/>
      <c r="FV87" s="0"/>
      <c r="FW87" s="0"/>
      <c r="FX87" s="0"/>
      <c r="FY87" s="0"/>
      <c r="FZ87" s="0"/>
      <c r="GA87" s="0"/>
      <c r="GB87" s="0"/>
      <c r="GC87" s="0"/>
      <c r="GD87" s="0"/>
      <c r="GE87" s="0"/>
      <c r="GF87" s="0"/>
      <c r="GG87" s="0"/>
      <c r="GH87" s="0"/>
      <c r="GI87" s="0"/>
      <c r="GJ87" s="0"/>
      <c r="GK87" s="0"/>
      <c r="GL87" s="0"/>
      <c r="GM87" s="0"/>
      <c r="GN87" s="0"/>
      <c r="GO87" s="0"/>
      <c r="GP87" s="0"/>
      <c r="GQ87" s="0"/>
      <c r="GR87" s="0"/>
      <c r="GS87" s="0"/>
      <c r="GT87" s="0"/>
      <c r="GU87" s="0"/>
      <c r="GV87" s="0"/>
      <c r="GW87" s="0"/>
      <c r="GX87" s="0"/>
      <c r="GY87" s="0"/>
      <c r="GZ87" s="0"/>
      <c r="HA87" s="0"/>
      <c r="HB87" s="0"/>
      <c r="HC87" s="0"/>
      <c r="HD87" s="0"/>
      <c r="HE87" s="0"/>
      <c r="HF87" s="0"/>
      <c r="HG87" s="0"/>
      <c r="HH87" s="0"/>
      <c r="HI87" s="0"/>
      <c r="HJ87" s="0"/>
      <c r="HK87" s="0"/>
      <c r="HL87" s="0"/>
      <c r="HM87" s="0"/>
      <c r="HN87" s="0"/>
      <c r="HO87" s="0"/>
      <c r="HP87" s="0"/>
      <c r="HQ87" s="0"/>
      <c r="HR87" s="0"/>
      <c r="HS87" s="0"/>
      <c r="HT87" s="0"/>
      <c r="HU87" s="0"/>
      <c r="HV87" s="0"/>
      <c r="HW87" s="0"/>
      <c r="HX87" s="0"/>
      <c r="HY87" s="0"/>
      <c r="HZ87" s="0"/>
      <c r="IA87" s="0"/>
      <c r="IB87" s="0"/>
      <c r="IC87" s="0"/>
      <c r="ID87" s="0"/>
      <c r="IE87" s="0"/>
      <c r="IF87" s="0"/>
      <c r="IG87" s="0"/>
      <c r="IH87" s="0"/>
      <c r="II87" s="0"/>
      <c r="IJ87" s="0"/>
      <c r="IK87" s="0"/>
      <c r="IL87" s="0"/>
      <c r="IM87" s="0"/>
      <c r="IN87" s="0"/>
      <c r="IO87" s="0"/>
      <c r="IP87" s="0"/>
      <c r="IQ87" s="0"/>
      <c r="IR87" s="0"/>
      <c r="IS87" s="0"/>
      <c r="IT87" s="0"/>
      <c r="IU87" s="0"/>
      <c r="IV87" s="0"/>
    </row>
    <row r="88" customFormat="false" ht="21.75" hidden="false" customHeight="true" outlineLevel="0" collapsed="false">
      <c r="A88" s="28" t="s">
        <v>70</v>
      </c>
      <c r="B88" s="31" t="s">
        <v>148</v>
      </c>
      <c r="C88" s="31"/>
      <c r="D88" s="31"/>
      <c r="E88" s="31"/>
      <c r="F88" s="31"/>
      <c r="G88" s="31"/>
      <c r="H88" s="31"/>
      <c r="I88" s="31"/>
      <c r="J88" s="78" t="n">
        <v>0.0008</v>
      </c>
      <c r="K88" s="55" t="n">
        <f aca="false">J88*$K$35</f>
        <v>0.93872</v>
      </c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0"/>
      <c r="BG88" s="0"/>
      <c r="BH88" s="0"/>
      <c r="BI88" s="0"/>
      <c r="BJ88" s="0"/>
      <c r="BK88" s="0"/>
      <c r="BL88" s="0"/>
      <c r="BM88" s="0"/>
      <c r="BN88" s="0"/>
      <c r="BO88" s="0"/>
      <c r="BP88" s="0"/>
      <c r="BQ88" s="0"/>
      <c r="BR88" s="0"/>
      <c r="BS88" s="0"/>
      <c r="BT88" s="0"/>
      <c r="BU88" s="0"/>
      <c r="BV88" s="0"/>
      <c r="BW88" s="0"/>
      <c r="BX88" s="0"/>
      <c r="BY88" s="0"/>
      <c r="BZ88" s="0"/>
      <c r="CA88" s="0"/>
      <c r="CB88" s="0"/>
      <c r="CC88" s="0"/>
      <c r="CD88" s="0"/>
      <c r="CE88" s="0"/>
      <c r="CF88" s="0"/>
      <c r="CG88" s="0"/>
      <c r="CH88" s="0"/>
      <c r="CI88" s="0"/>
      <c r="CJ88" s="0"/>
      <c r="CK88" s="0"/>
      <c r="CL88" s="0"/>
      <c r="CM88" s="0"/>
      <c r="CN88" s="0"/>
      <c r="CO88" s="0"/>
      <c r="CP88" s="0"/>
      <c r="CQ88" s="0"/>
      <c r="CR88" s="0"/>
      <c r="CS88" s="0"/>
      <c r="CT88" s="0"/>
      <c r="CU88" s="0"/>
      <c r="CV88" s="0"/>
      <c r="CW88" s="0"/>
      <c r="CX88" s="0"/>
      <c r="CY88" s="0"/>
      <c r="CZ88" s="0"/>
      <c r="DA88" s="0"/>
      <c r="DB88" s="0"/>
      <c r="DC88" s="0"/>
      <c r="DD88" s="0"/>
      <c r="DE88" s="0"/>
      <c r="DF88" s="0"/>
      <c r="DG88" s="0"/>
      <c r="DH88" s="0"/>
      <c r="DI88" s="0"/>
      <c r="DJ88" s="0"/>
      <c r="DK88" s="0"/>
      <c r="DL88" s="0"/>
      <c r="DM88" s="0"/>
      <c r="DN88" s="0"/>
      <c r="DO88" s="0"/>
      <c r="DP88" s="0"/>
      <c r="DQ88" s="0"/>
      <c r="DR88" s="0"/>
      <c r="DS88" s="0"/>
      <c r="DT88" s="0"/>
      <c r="DU88" s="0"/>
      <c r="DV88" s="0"/>
      <c r="DW88" s="0"/>
      <c r="DX88" s="0"/>
      <c r="DY88" s="0"/>
      <c r="DZ88" s="0"/>
      <c r="EA88" s="0"/>
      <c r="EB88" s="0"/>
      <c r="EC88" s="0"/>
      <c r="ED88" s="0"/>
      <c r="EE88" s="0"/>
      <c r="EF88" s="0"/>
      <c r="EG88" s="0"/>
      <c r="EH88" s="0"/>
      <c r="EI88" s="0"/>
      <c r="EJ88" s="0"/>
      <c r="EK88" s="0"/>
      <c r="EL88" s="0"/>
      <c r="EM88" s="0"/>
      <c r="EN88" s="0"/>
      <c r="EO88" s="0"/>
      <c r="EP88" s="0"/>
      <c r="EQ88" s="0"/>
      <c r="ER88" s="0"/>
      <c r="ES88" s="0"/>
      <c r="ET88" s="0"/>
      <c r="EU88" s="0"/>
      <c r="EV88" s="0"/>
      <c r="EW88" s="0"/>
      <c r="EX88" s="0"/>
      <c r="EY88" s="0"/>
      <c r="EZ88" s="0"/>
      <c r="FA88" s="0"/>
      <c r="FB88" s="0"/>
      <c r="FC88" s="0"/>
      <c r="FD88" s="0"/>
      <c r="FE88" s="0"/>
      <c r="FF88" s="0"/>
      <c r="FG88" s="0"/>
      <c r="FH88" s="0"/>
      <c r="FI88" s="0"/>
      <c r="FJ88" s="0"/>
      <c r="FK88" s="0"/>
      <c r="FL88" s="0"/>
      <c r="FM88" s="0"/>
      <c r="FN88" s="0"/>
      <c r="FO88" s="0"/>
      <c r="FP88" s="0"/>
      <c r="FQ88" s="0"/>
      <c r="FR88" s="0"/>
      <c r="FS88" s="0"/>
      <c r="FT88" s="0"/>
      <c r="FU88" s="0"/>
      <c r="FV88" s="0"/>
      <c r="FW88" s="0"/>
      <c r="FX88" s="0"/>
      <c r="FY88" s="0"/>
      <c r="FZ88" s="0"/>
      <c r="GA88" s="0"/>
      <c r="GB88" s="0"/>
      <c r="GC88" s="0"/>
      <c r="GD88" s="0"/>
      <c r="GE88" s="0"/>
      <c r="GF88" s="0"/>
      <c r="GG88" s="0"/>
      <c r="GH88" s="0"/>
      <c r="GI88" s="0"/>
      <c r="GJ88" s="0"/>
      <c r="GK88" s="0"/>
      <c r="GL88" s="0"/>
      <c r="GM88" s="0"/>
      <c r="GN88" s="0"/>
      <c r="GO88" s="0"/>
      <c r="GP88" s="0"/>
      <c r="GQ88" s="0"/>
      <c r="GR88" s="0"/>
      <c r="GS88" s="0"/>
      <c r="GT88" s="0"/>
      <c r="GU88" s="0"/>
      <c r="GV88" s="0"/>
      <c r="GW88" s="0"/>
      <c r="GX88" s="0"/>
      <c r="GY88" s="0"/>
      <c r="GZ88" s="0"/>
      <c r="HA88" s="0"/>
      <c r="HB88" s="0"/>
      <c r="HC88" s="0"/>
      <c r="HD88" s="0"/>
      <c r="HE88" s="0"/>
      <c r="HF88" s="0"/>
      <c r="HG88" s="0"/>
      <c r="HH88" s="0"/>
      <c r="HI88" s="0"/>
      <c r="HJ88" s="0"/>
      <c r="HK88" s="0"/>
      <c r="HL88" s="0"/>
      <c r="HM88" s="0"/>
      <c r="HN88" s="0"/>
      <c r="HO88" s="0"/>
      <c r="HP88" s="0"/>
      <c r="HQ88" s="0"/>
      <c r="HR88" s="0"/>
      <c r="HS88" s="0"/>
      <c r="HT88" s="0"/>
      <c r="HU88" s="0"/>
      <c r="HV88" s="0"/>
      <c r="HW88" s="0"/>
      <c r="HX88" s="0"/>
      <c r="HY88" s="0"/>
      <c r="HZ88" s="0"/>
      <c r="IA88" s="0"/>
      <c r="IB88" s="0"/>
      <c r="IC88" s="0"/>
      <c r="ID88" s="0"/>
      <c r="IE88" s="0"/>
      <c r="IF88" s="0"/>
      <c r="IG88" s="0"/>
      <c r="IH88" s="0"/>
      <c r="II88" s="0"/>
      <c r="IJ88" s="0"/>
      <c r="IK88" s="0"/>
      <c r="IL88" s="0"/>
      <c r="IM88" s="0"/>
      <c r="IN88" s="0"/>
      <c r="IO88" s="0"/>
      <c r="IP88" s="0"/>
      <c r="IQ88" s="0"/>
      <c r="IR88" s="0"/>
      <c r="IS88" s="0"/>
      <c r="IT88" s="0"/>
      <c r="IU88" s="0"/>
      <c r="IV88" s="0"/>
    </row>
    <row r="89" customFormat="false" ht="21.75" hidden="false" customHeight="true" outlineLevel="0" collapsed="false">
      <c r="A89" s="28" t="s">
        <v>72</v>
      </c>
      <c r="B89" s="31" t="s">
        <v>149</v>
      </c>
      <c r="C89" s="31"/>
      <c r="D89" s="31"/>
      <c r="E89" s="31"/>
      <c r="F89" s="31"/>
      <c r="G89" s="31"/>
      <c r="H89" s="31"/>
      <c r="I89" s="31"/>
      <c r="J89" s="78" t="n">
        <v>0.0004</v>
      </c>
      <c r="K89" s="55" t="n">
        <f aca="false">J89*$K$35</f>
        <v>0.46936</v>
      </c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0"/>
      <c r="BG89" s="0"/>
      <c r="BH89" s="0"/>
      <c r="BI89" s="0"/>
      <c r="BJ89" s="0"/>
      <c r="BK89" s="0"/>
      <c r="BL89" s="0"/>
      <c r="BM89" s="0"/>
      <c r="BN89" s="0"/>
      <c r="BO89" s="0"/>
      <c r="BP89" s="0"/>
      <c r="BQ89" s="0"/>
      <c r="BR89" s="0"/>
      <c r="BS89" s="0"/>
      <c r="BT89" s="0"/>
      <c r="BU89" s="0"/>
      <c r="BV89" s="0"/>
      <c r="BW89" s="0"/>
      <c r="BX89" s="0"/>
      <c r="BY89" s="0"/>
      <c r="BZ89" s="0"/>
      <c r="CA89" s="0"/>
      <c r="CB89" s="0"/>
      <c r="CC89" s="0"/>
      <c r="CD89" s="0"/>
      <c r="CE89" s="0"/>
      <c r="CF89" s="0"/>
      <c r="CG89" s="0"/>
      <c r="CH89" s="0"/>
      <c r="CI89" s="0"/>
      <c r="CJ89" s="0"/>
      <c r="CK89" s="0"/>
      <c r="CL89" s="0"/>
      <c r="CM89" s="0"/>
      <c r="CN89" s="0"/>
      <c r="CO89" s="0"/>
      <c r="CP89" s="0"/>
      <c r="CQ89" s="0"/>
      <c r="CR89" s="0"/>
      <c r="CS89" s="0"/>
      <c r="CT89" s="0"/>
      <c r="CU89" s="0"/>
      <c r="CV89" s="0"/>
      <c r="CW89" s="0"/>
      <c r="CX89" s="0"/>
      <c r="CY89" s="0"/>
      <c r="CZ89" s="0"/>
      <c r="DA89" s="0"/>
      <c r="DB89" s="0"/>
      <c r="DC89" s="0"/>
      <c r="DD89" s="0"/>
      <c r="DE89" s="0"/>
      <c r="DF89" s="0"/>
      <c r="DG89" s="0"/>
      <c r="DH89" s="0"/>
      <c r="DI89" s="0"/>
      <c r="DJ89" s="0"/>
      <c r="DK89" s="0"/>
      <c r="DL89" s="0"/>
      <c r="DM89" s="0"/>
      <c r="DN89" s="0"/>
      <c r="DO89" s="0"/>
      <c r="DP89" s="0"/>
      <c r="DQ89" s="0"/>
      <c r="DR89" s="0"/>
      <c r="DS89" s="0"/>
      <c r="DT89" s="0"/>
      <c r="DU89" s="0"/>
      <c r="DV89" s="0"/>
      <c r="DW89" s="0"/>
      <c r="DX89" s="0"/>
      <c r="DY89" s="0"/>
      <c r="DZ89" s="0"/>
      <c r="EA89" s="0"/>
      <c r="EB89" s="0"/>
      <c r="EC89" s="0"/>
      <c r="ED89" s="0"/>
      <c r="EE89" s="0"/>
      <c r="EF89" s="0"/>
      <c r="EG89" s="0"/>
      <c r="EH89" s="0"/>
      <c r="EI89" s="0"/>
      <c r="EJ89" s="0"/>
      <c r="EK89" s="0"/>
      <c r="EL89" s="0"/>
      <c r="EM89" s="0"/>
      <c r="EN89" s="0"/>
      <c r="EO89" s="0"/>
      <c r="EP89" s="0"/>
      <c r="EQ89" s="0"/>
      <c r="ER89" s="0"/>
      <c r="ES89" s="0"/>
      <c r="ET89" s="0"/>
      <c r="EU89" s="0"/>
      <c r="EV89" s="0"/>
      <c r="EW89" s="0"/>
      <c r="EX89" s="0"/>
      <c r="EY89" s="0"/>
      <c r="EZ89" s="0"/>
      <c r="FA89" s="0"/>
      <c r="FB89" s="0"/>
      <c r="FC89" s="0"/>
      <c r="FD89" s="0"/>
      <c r="FE89" s="0"/>
      <c r="FF89" s="0"/>
      <c r="FG89" s="0"/>
      <c r="FH89" s="0"/>
      <c r="FI89" s="0"/>
      <c r="FJ89" s="0"/>
      <c r="FK89" s="0"/>
      <c r="FL89" s="0"/>
      <c r="FM89" s="0"/>
      <c r="FN89" s="0"/>
      <c r="FO89" s="0"/>
      <c r="FP89" s="0"/>
      <c r="FQ89" s="0"/>
      <c r="FR89" s="0"/>
      <c r="FS89" s="0"/>
      <c r="FT89" s="0"/>
      <c r="FU89" s="0"/>
      <c r="FV89" s="0"/>
      <c r="FW89" s="0"/>
      <c r="FX89" s="0"/>
      <c r="FY89" s="0"/>
      <c r="FZ89" s="0"/>
      <c r="GA89" s="0"/>
      <c r="GB89" s="0"/>
      <c r="GC89" s="0"/>
      <c r="GD89" s="0"/>
      <c r="GE89" s="0"/>
      <c r="GF89" s="0"/>
      <c r="GG89" s="0"/>
      <c r="GH89" s="0"/>
      <c r="GI89" s="0"/>
      <c r="GJ89" s="0"/>
      <c r="GK89" s="0"/>
      <c r="GL89" s="0"/>
      <c r="GM89" s="0"/>
      <c r="GN89" s="0"/>
      <c r="GO89" s="0"/>
      <c r="GP89" s="0"/>
      <c r="GQ89" s="0"/>
      <c r="GR89" s="0"/>
      <c r="GS89" s="0"/>
      <c r="GT89" s="0"/>
      <c r="GU89" s="0"/>
      <c r="GV89" s="0"/>
      <c r="GW89" s="0"/>
      <c r="GX89" s="0"/>
      <c r="GY89" s="0"/>
      <c r="GZ89" s="0"/>
      <c r="HA89" s="0"/>
      <c r="HB89" s="0"/>
      <c r="HC89" s="0"/>
      <c r="HD89" s="0"/>
      <c r="HE89" s="0"/>
      <c r="HF89" s="0"/>
      <c r="HG89" s="0"/>
      <c r="HH89" s="0"/>
      <c r="HI89" s="0"/>
      <c r="HJ89" s="0"/>
      <c r="HK89" s="0"/>
      <c r="HL89" s="0"/>
      <c r="HM89" s="0"/>
      <c r="HN89" s="0"/>
      <c r="HO89" s="0"/>
      <c r="HP89" s="0"/>
      <c r="HQ89" s="0"/>
      <c r="HR89" s="0"/>
      <c r="HS89" s="0"/>
      <c r="HT89" s="0"/>
      <c r="HU89" s="0"/>
      <c r="HV89" s="0"/>
      <c r="HW89" s="0"/>
      <c r="HX89" s="0"/>
      <c r="HY89" s="0"/>
      <c r="HZ89" s="0"/>
      <c r="IA89" s="0"/>
      <c r="IB89" s="0"/>
      <c r="IC89" s="0"/>
      <c r="ID89" s="0"/>
      <c r="IE89" s="0"/>
      <c r="IF89" s="0"/>
      <c r="IG89" s="0"/>
      <c r="IH89" s="0"/>
      <c r="II89" s="0"/>
      <c r="IJ89" s="0"/>
      <c r="IK89" s="0"/>
      <c r="IL89" s="0"/>
      <c r="IM89" s="0"/>
      <c r="IN89" s="0"/>
      <c r="IO89" s="0"/>
      <c r="IP89" s="0"/>
      <c r="IQ89" s="0"/>
      <c r="IR89" s="0"/>
      <c r="IS89" s="0"/>
      <c r="IT89" s="0"/>
      <c r="IU89" s="0"/>
      <c r="IV89" s="0"/>
    </row>
    <row r="90" customFormat="false" ht="21.75" hidden="false" customHeight="true" outlineLevel="0" collapsed="false">
      <c r="A90" s="28" t="s">
        <v>98</v>
      </c>
      <c r="B90" s="31" t="s">
        <v>150</v>
      </c>
      <c r="C90" s="31"/>
      <c r="D90" s="31"/>
      <c r="E90" s="31"/>
      <c r="F90" s="31"/>
      <c r="G90" s="31"/>
      <c r="H90" s="31"/>
      <c r="I90" s="31"/>
      <c r="J90" s="78" t="n">
        <v>0.0005</v>
      </c>
      <c r="K90" s="55" t="n">
        <f aca="false">J90*$K$35</f>
        <v>0.5867</v>
      </c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0"/>
      <c r="BG90" s="0"/>
      <c r="BH90" s="0"/>
      <c r="BI90" s="0"/>
      <c r="BJ90" s="0"/>
      <c r="BK90" s="0"/>
      <c r="BL90" s="0"/>
      <c r="BM90" s="0"/>
      <c r="BN90" s="0"/>
      <c r="BO90" s="0"/>
      <c r="BP90" s="0"/>
      <c r="BQ90" s="0"/>
      <c r="BR90" s="0"/>
      <c r="BS90" s="0"/>
      <c r="BT90" s="0"/>
      <c r="BU90" s="0"/>
      <c r="BV90" s="0"/>
      <c r="BW90" s="0"/>
      <c r="BX90" s="0"/>
      <c r="BY90" s="0"/>
      <c r="BZ90" s="0"/>
      <c r="CA90" s="0"/>
      <c r="CB90" s="0"/>
      <c r="CC90" s="0"/>
      <c r="CD90" s="0"/>
      <c r="CE90" s="0"/>
      <c r="CF90" s="0"/>
      <c r="CG90" s="0"/>
      <c r="CH90" s="0"/>
      <c r="CI90" s="0"/>
      <c r="CJ90" s="0"/>
      <c r="CK90" s="0"/>
      <c r="CL90" s="0"/>
      <c r="CM90" s="0"/>
      <c r="CN90" s="0"/>
      <c r="CO90" s="0"/>
      <c r="CP90" s="0"/>
      <c r="CQ90" s="0"/>
      <c r="CR90" s="0"/>
      <c r="CS90" s="0"/>
      <c r="CT90" s="0"/>
      <c r="CU90" s="0"/>
      <c r="CV90" s="0"/>
      <c r="CW90" s="0"/>
      <c r="CX90" s="0"/>
      <c r="CY90" s="0"/>
      <c r="CZ90" s="0"/>
      <c r="DA90" s="0"/>
      <c r="DB90" s="0"/>
      <c r="DC90" s="0"/>
      <c r="DD90" s="0"/>
      <c r="DE90" s="0"/>
      <c r="DF90" s="0"/>
      <c r="DG90" s="0"/>
      <c r="DH90" s="0"/>
      <c r="DI90" s="0"/>
      <c r="DJ90" s="0"/>
      <c r="DK90" s="0"/>
      <c r="DL90" s="0"/>
      <c r="DM90" s="0"/>
      <c r="DN90" s="0"/>
      <c r="DO90" s="0"/>
      <c r="DP90" s="0"/>
      <c r="DQ90" s="0"/>
      <c r="DR90" s="0"/>
      <c r="DS90" s="0"/>
      <c r="DT90" s="0"/>
      <c r="DU90" s="0"/>
      <c r="DV90" s="0"/>
      <c r="DW90" s="0"/>
      <c r="DX90" s="0"/>
      <c r="DY90" s="0"/>
      <c r="DZ90" s="0"/>
      <c r="EA90" s="0"/>
      <c r="EB90" s="0"/>
      <c r="EC90" s="0"/>
      <c r="ED90" s="0"/>
      <c r="EE90" s="0"/>
      <c r="EF90" s="0"/>
      <c r="EG90" s="0"/>
      <c r="EH90" s="0"/>
      <c r="EI90" s="0"/>
      <c r="EJ90" s="0"/>
      <c r="EK90" s="0"/>
      <c r="EL90" s="0"/>
      <c r="EM90" s="0"/>
      <c r="EN90" s="0"/>
      <c r="EO90" s="0"/>
      <c r="EP90" s="0"/>
      <c r="EQ90" s="0"/>
      <c r="ER90" s="0"/>
      <c r="ES90" s="0"/>
      <c r="ET90" s="0"/>
      <c r="EU90" s="0"/>
      <c r="EV90" s="0"/>
      <c r="EW90" s="0"/>
      <c r="EX90" s="0"/>
      <c r="EY90" s="0"/>
      <c r="EZ90" s="0"/>
      <c r="FA90" s="0"/>
      <c r="FB90" s="0"/>
      <c r="FC90" s="0"/>
      <c r="FD90" s="0"/>
      <c r="FE90" s="0"/>
      <c r="FF90" s="0"/>
      <c r="FG90" s="0"/>
      <c r="FH90" s="0"/>
      <c r="FI90" s="0"/>
      <c r="FJ90" s="0"/>
      <c r="FK90" s="0"/>
      <c r="FL90" s="0"/>
      <c r="FM90" s="0"/>
      <c r="FN90" s="0"/>
      <c r="FO90" s="0"/>
      <c r="FP90" s="0"/>
      <c r="FQ90" s="0"/>
      <c r="FR90" s="0"/>
      <c r="FS90" s="0"/>
      <c r="FT90" s="0"/>
      <c r="FU90" s="0"/>
      <c r="FV90" s="0"/>
      <c r="FW90" s="0"/>
      <c r="FX90" s="0"/>
      <c r="FY90" s="0"/>
      <c r="FZ90" s="0"/>
      <c r="GA90" s="0"/>
      <c r="GB90" s="0"/>
      <c r="GC90" s="0"/>
      <c r="GD90" s="0"/>
      <c r="GE90" s="0"/>
      <c r="GF90" s="0"/>
      <c r="GG90" s="0"/>
      <c r="GH90" s="0"/>
      <c r="GI90" s="0"/>
      <c r="GJ90" s="0"/>
      <c r="GK90" s="0"/>
      <c r="GL90" s="0"/>
      <c r="GM90" s="0"/>
      <c r="GN90" s="0"/>
      <c r="GO90" s="0"/>
      <c r="GP90" s="0"/>
      <c r="GQ90" s="0"/>
      <c r="GR90" s="0"/>
      <c r="GS90" s="0"/>
      <c r="GT90" s="0"/>
      <c r="GU90" s="0"/>
      <c r="GV90" s="0"/>
      <c r="GW90" s="0"/>
      <c r="GX90" s="0"/>
      <c r="GY90" s="0"/>
      <c r="GZ90" s="0"/>
      <c r="HA90" s="0"/>
      <c r="HB90" s="0"/>
      <c r="HC90" s="0"/>
      <c r="HD90" s="0"/>
      <c r="HE90" s="0"/>
      <c r="HF90" s="0"/>
      <c r="HG90" s="0"/>
      <c r="HH90" s="0"/>
      <c r="HI90" s="0"/>
      <c r="HJ90" s="0"/>
      <c r="HK90" s="0"/>
      <c r="HL90" s="0"/>
      <c r="HM90" s="0"/>
      <c r="HN90" s="0"/>
      <c r="HO90" s="0"/>
      <c r="HP90" s="0"/>
      <c r="HQ90" s="0"/>
      <c r="HR90" s="0"/>
      <c r="HS90" s="0"/>
      <c r="HT90" s="0"/>
      <c r="HU90" s="0"/>
      <c r="HV90" s="0"/>
      <c r="HW90" s="0"/>
      <c r="HX90" s="0"/>
      <c r="HY90" s="0"/>
      <c r="HZ90" s="0"/>
      <c r="IA90" s="0"/>
      <c r="IB90" s="0"/>
      <c r="IC90" s="0"/>
      <c r="ID90" s="0"/>
      <c r="IE90" s="0"/>
      <c r="IF90" s="0"/>
      <c r="IG90" s="0"/>
      <c r="IH90" s="0"/>
      <c r="II90" s="0"/>
      <c r="IJ90" s="0"/>
      <c r="IK90" s="0"/>
      <c r="IL90" s="0"/>
      <c r="IM90" s="0"/>
      <c r="IN90" s="0"/>
      <c r="IO90" s="0"/>
      <c r="IP90" s="0"/>
      <c r="IQ90" s="0"/>
      <c r="IR90" s="0"/>
      <c r="IS90" s="0"/>
      <c r="IT90" s="0"/>
      <c r="IU90" s="0"/>
      <c r="IV90" s="0"/>
    </row>
    <row r="91" customFormat="false" ht="21.75" hidden="false" customHeight="true" outlineLevel="0" collapsed="false">
      <c r="A91" s="28" t="s">
        <v>100</v>
      </c>
      <c r="B91" s="31" t="s">
        <v>36</v>
      </c>
      <c r="C91" s="31"/>
      <c r="D91" s="31"/>
      <c r="E91" s="31"/>
      <c r="F91" s="31"/>
      <c r="G91" s="31"/>
      <c r="H91" s="31"/>
      <c r="I91" s="31"/>
      <c r="J91" s="78" t="n">
        <v>0</v>
      </c>
      <c r="K91" s="55" t="n">
        <f aca="false">J91*$K$35</f>
        <v>0</v>
      </c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0"/>
      <c r="BG91" s="0"/>
      <c r="BH91" s="0"/>
      <c r="BI91" s="0"/>
      <c r="BJ91" s="0"/>
      <c r="BK91" s="0"/>
      <c r="BL91" s="0"/>
      <c r="BM91" s="0"/>
      <c r="BN91" s="0"/>
      <c r="BO91" s="0"/>
      <c r="BP91" s="0"/>
      <c r="BQ91" s="0"/>
      <c r="BR91" s="0"/>
      <c r="BS91" s="0"/>
      <c r="BT91" s="0"/>
      <c r="BU91" s="0"/>
      <c r="BV91" s="0"/>
      <c r="BW91" s="0"/>
      <c r="BX91" s="0"/>
      <c r="BY91" s="0"/>
      <c r="BZ91" s="0"/>
      <c r="CA91" s="0"/>
      <c r="CB91" s="0"/>
      <c r="CC91" s="0"/>
      <c r="CD91" s="0"/>
      <c r="CE91" s="0"/>
      <c r="CF91" s="0"/>
      <c r="CG91" s="0"/>
      <c r="CH91" s="0"/>
      <c r="CI91" s="0"/>
      <c r="CJ91" s="0"/>
      <c r="CK91" s="0"/>
      <c r="CL91" s="0"/>
      <c r="CM91" s="0"/>
      <c r="CN91" s="0"/>
      <c r="CO91" s="0"/>
      <c r="CP91" s="0"/>
      <c r="CQ91" s="0"/>
      <c r="CR91" s="0"/>
      <c r="CS91" s="0"/>
      <c r="CT91" s="0"/>
      <c r="CU91" s="0"/>
      <c r="CV91" s="0"/>
      <c r="CW91" s="0"/>
      <c r="CX91" s="0"/>
      <c r="CY91" s="0"/>
      <c r="CZ91" s="0"/>
      <c r="DA91" s="0"/>
      <c r="DB91" s="0"/>
      <c r="DC91" s="0"/>
      <c r="DD91" s="0"/>
      <c r="DE91" s="0"/>
      <c r="DF91" s="0"/>
      <c r="DG91" s="0"/>
      <c r="DH91" s="0"/>
      <c r="DI91" s="0"/>
      <c r="DJ91" s="0"/>
      <c r="DK91" s="0"/>
      <c r="DL91" s="0"/>
      <c r="DM91" s="0"/>
      <c r="DN91" s="0"/>
      <c r="DO91" s="0"/>
      <c r="DP91" s="0"/>
      <c r="DQ91" s="0"/>
      <c r="DR91" s="0"/>
      <c r="DS91" s="0"/>
      <c r="DT91" s="0"/>
      <c r="DU91" s="0"/>
      <c r="DV91" s="0"/>
      <c r="DW91" s="0"/>
      <c r="DX91" s="0"/>
      <c r="DY91" s="0"/>
      <c r="DZ91" s="0"/>
      <c r="EA91" s="0"/>
      <c r="EB91" s="0"/>
      <c r="EC91" s="0"/>
      <c r="ED91" s="0"/>
      <c r="EE91" s="0"/>
      <c r="EF91" s="0"/>
      <c r="EG91" s="0"/>
      <c r="EH91" s="0"/>
      <c r="EI91" s="0"/>
      <c r="EJ91" s="0"/>
      <c r="EK91" s="0"/>
      <c r="EL91" s="0"/>
      <c r="EM91" s="0"/>
      <c r="EN91" s="0"/>
      <c r="EO91" s="0"/>
      <c r="EP91" s="0"/>
      <c r="EQ91" s="0"/>
      <c r="ER91" s="0"/>
      <c r="ES91" s="0"/>
      <c r="ET91" s="0"/>
      <c r="EU91" s="0"/>
      <c r="EV91" s="0"/>
      <c r="EW91" s="0"/>
      <c r="EX91" s="0"/>
      <c r="EY91" s="0"/>
      <c r="EZ91" s="0"/>
      <c r="FA91" s="0"/>
      <c r="FB91" s="0"/>
      <c r="FC91" s="0"/>
      <c r="FD91" s="0"/>
      <c r="FE91" s="0"/>
      <c r="FF91" s="0"/>
      <c r="FG91" s="0"/>
      <c r="FH91" s="0"/>
      <c r="FI91" s="0"/>
      <c r="FJ91" s="0"/>
      <c r="FK91" s="0"/>
      <c r="FL91" s="0"/>
      <c r="FM91" s="0"/>
      <c r="FN91" s="0"/>
      <c r="FO91" s="0"/>
      <c r="FP91" s="0"/>
      <c r="FQ91" s="0"/>
      <c r="FR91" s="0"/>
      <c r="FS91" s="0"/>
      <c r="FT91" s="0"/>
      <c r="FU91" s="0"/>
      <c r="FV91" s="0"/>
      <c r="FW91" s="0"/>
      <c r="FX91" s="0"/>
      <c r="FY91" s="0"/>
      <c r="FZ91" s="0"/>
      <c r="GA91" s="0"/>
      <c r="GB91" s="0"/>
      <c r="GC91" s="0"/>
      <c r="GD91" s="0"/>
      <c r="GE91" s="0"/>
      <c r="GF91" s="0"/>
      <c r="GG91" s="0"/>
      <c r="GH91" s="0"/>
      <c r="GI91" s="0"/>
      <c r="GJ91" s="0"/>
      <c r="GK91" s="0"/>
      <c r="GL91" s="0"/>
      <c r="GM91" s="0"/>
      <c r="GN91" s="0"/>
      <c r="GO91" s="0"/>
      <c r="GP91" s="0"/>
      <c r="GQ91" s="0"/>
      <c r="GR91" s="0"/>
      <c r="GS91" s="0"/>
      <c r="GT91" s="0"/>
      <c r="GU91" s="0"/>
      <c r="GV91" s="0"/>
      <c r="GW91" s="0"/>
      <c r="GX91" s="0"/>
      <c r="GY91" s="0"/>
      <c r="GZ91" s="0"/>
      <c r="HA91" s="0"/>
      <c r="HB91" s="0"/>
      <c r="HC91" s="0"/>
      <c r="HD91" s="0"/>
      <c r="HE91" s="0"/>
      <c r="HF91" s="0"/>
      <c r="HG91" s="0"/>
      <c r="HH91" s="0"/>
      <c r="HI91" s="0"/>
      <c r="HJ91" s="0"/>
      <c r="HK91" s="0"/>
      <c r="HL91" s="0"/>
      <c r="HM91" s="0"/>
      <c r="HN91" s="0"/>
      <c r="HO91" s="0"/>
      <c r="HP91" s="0"/>
      <c r="HQ91" s="0"/>
      <c r="HR91" s="0"/>
      <c r="HS91" s="0"/>
      <c r="HT91" s="0"/>
      <c r="HU91" s="0"/>
      <c r="HV91" s="0"/>
      <c r="HW91" s="0"/>
      <c r="HX91" s="0"/>
      <c r="HY91" s="0"/>
      <c r="HZ91" s="0"/>
      <c r="IA91" s="0"/>
      <c r="IB91" s="0"/>
      <c r="IC91" s="0"/>
      <c r="ID91" s="0"/>
      <c r="IE91" s="0"/>
      <c r="IF91" s="0"/>
      <c r="IG91" s="0"/>
      <c r="IH91" s="0"/>
      <c r="II91" s="0"/>
      <c r="IJ91" s="0"/>
      <c r="IK91" s="0"/>
      <c r="IL91" s="0"/>
      <c r="IM91" s="0"/>
      <c r="IN91" s="0"/>
      <c r="IO91" s="0"/>
      <c r="IP91" s="0"/>
      <c r="IQ91" s="0"/>
      <c r="IR91" s="0"/>
      <c r="IS91" s="0"/>
      <c r="IT91" s="0"/>
      <c r="IU91" s="0"/>
      <c r="IV91" s="0"/>
    </row>
    <row r="92" customFormat="false" ht="21.75" hidden="false" customHeight="true" outlineLevel="0" collapsed="false">
      <c r="A92" s="28" t="s">
        <v>102</v>
      </c>
      <c r="B92" s="31" t="s">
        <v>151</v>
      </c>
      <c r="C92" s="31"/>
      <c r="D92" s="31"/>
      <c r="E92" s="31"/>
      <c r="F92" s="31"/>
      <c r="G92" s="31"/>
      <c r="H92" s="31"/>
      <c r="I92" s="31"/>
      <c r="J92" s="78" t="n">
        <f aca="false">(J86+J87+J88+J89+J90+J91)*J54</f>
        <v>0.0394496</v>
      </c>
      <c r="K92" s="55" t="n">
        <f aca="false">K35*J92</f>
        <v>46.29016064</v>
      </c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0"/>
      <c r="BG92" s="0"/>
      <c r="BH92" s="0"/>
      <c r="BI92" s="0"/>
      <c r="BJ92" s="0"/>
      <c r="BK92" s="0"/>
      <c r="BL92" s="0"/>
      <c r="BM92" s="0"/>
      <c r="BN92" s="0"/>
      <c r="BO92" s="0"/>
      <c r="BP92" s="0"/>
      <c r="BQ92" s="0"/>
      <c r="BR92" s="0"/>
      <c r="BS92" s="0"/>
      <c r="BT92" s="0"/>
      <c r="BU92" s="0"/>
      <c r="BV92" s="0"/>
      <c r="BW92" s="0"/>
      <c r="BX92" s="0"/>
      <c r="BY92" s="0"/>
      <c r="BZ92" s="0"/>
      <c r="CA92" s="0"/>
      <c r="CB92" s="0"/>
      <c r="CC92" s="0"/>
      <c r="CD92" s="0"/>
      <c r="CE92" s="0"/>
      <c r="CF92" s="0"/>
      <c r="CG92" s="0"/>
      <c r="CH92" s="0"/>
      <c r="CI92" s="0"/>
      <c r="CJ92" s="0"/>
      <c r="CK92" s="0"/>
      <c r="CL92" s="0"/>
      <c r="CM92" s="0"/>
      <c r="CN92" s="0"/>
      <c r="CO92" s="0"/>
      <c r="CP92" s="0"/>
      <c r="CQ92" s="0"/>
      <c r="CR92" s="0"/>
      <c r="CS92" s="0"/>
      <c r="CT92" s="0"/>
      <c r="CU92" s="0"/>
      <c r="CV92" s="0"/>
      <c r="CW92" s="0"/>
      <c r="CX92" s="0"/>
      <c r="CY92" s="0"/>
      <c r="CZ92" s="0"/>
      <c r="DA92" s="0"/>
      <c r="DB92" s="0"/>
      <c r="DC92" s="0"/>
      <c r="DD92" s="0"/>
      <c r="DE92" s="0"/>
      <c r="DF92" s="0"/>
      <c r="DG92" s="0"/>
      <c r="DH92" s="0"/>
      <c r="DI92" s="0"/>
      <c r="DJ92" s="0"/>
      <c r="DK92" s="0"/>
      <c r="DL92" s="0"/>
      <c r="DM92" s="0"/>
      <c r="DN92" s="0"/>
      <c r="DO92" s="0"/>
      <c r="DP92" s="0"/>
      <c r="DQ92" s="0"/>
      <c r="DR92" s="0"/>
      <c r="DS92" s="0"/>
      <c r="DT92" s="0"/>
      <c r="DU92" s="0"/>
      <c r="DV92" s="0"/>
      <c r="DW92" s="0"/>
      <c r="DX92" s="0"/>
      <c r="DY92" s="0"/>
      <c r="DZ92" s="0"/>
      <c r="EA92" s="0"/>
      <c r="EB92" s="0"/>
      <c r="EC92" s="0"/>
      <c r="ED92" s="0"/>
      <c r="EE92" s="0"/>
      <c r="EF92" s="0"/>
      <c r="EG92" s="0"/>
      <c r="EH92" s="0"/>
      <c r="EI92" s="0"/>
      <c r="EJ92" s="0"/>
      <c r="EK92" s="0"/>
      <c r="EL92" s="0"/>
      <c r="EM92" s="0"/>
      <c r="EN92" s="0"/>
      <c r="EO92" s="0"/>
      <c r="EP92" s="0"/>
      <c r="EQ92" s="0"/>
      <c r="ER92" s="0"/>
      <c r="ES92" s="0"/>
      <c r="ET92" s="0"/>
      <c r="EU92" s="0"/>
      <c r="EV92" s="0"/>
      <c r="EW92" s="0"/>
      <c r="EX92" s="0"/>
      <c r="EY92" s="0"/>
      <c r="EZ92" s="0"/>
      <c r="FA92" s="0"/>
      <c r="FB92" s="0"/>
      <c r="FC92" s="0"/>
      <c r="FD92" s="0"/>
      <c r="FE92" s="0"/>
      <c r="FF92" s="0"/>
      <c r="FG92" s="0"/>
      <c r="FH92" s="0"/>
      <c r="FI92" s="0"/>
      <c r="FJ92" s="0"/>
      <c r="FK92" s="0"/>
      <c r="FL92" s="0"/>
      <c r="FM92" s="0"/>
      <c r="FN92" s="0"/>
      <c r="FO92" s="0"/>
      <c r="FP92" s="0"/>
      <c r="FQ92" s="0"/>
      <c r="FR92" s="0"/>
      <c r="FS92" s="0"/>
      <c r="FT92" s="0"/>
      <c r="FU92" s="0"/>
      <c r="FV92" s="0"/>
      <c r="FW92" s="0"/>
      <c r="FX92" s="0"/>
      <c r="FY92" s="0"/>
      <c r="FZ92" s="0"/>
      <c r="GA92" s="0"/>
      <c r="GB92" s="0"/>
      <c r="GC92" s="0"/>
      <c r="GD92" s="0"/>
      <c r="GE92" s="0"/>
      <c r="GF92" s="0"/>
      <c r="GG92" s="0"/>
      <c r="GH92" s="0"/>
      <c r="GI92" s="0"/>
      <c r="GJ92" s="0"/>
      <c r="GK92" s="0"/>
      <c r="GL92" s="0"/>
      <c r="GM92" s="0"/>
      <c r="GN92" s="0"/>
      <c r="GO92" s="0"/>
      <c r="GP92" s="0"/>
      <c r="GQ92" s="0"/>
      <c r="GR92" s="0"/>
      <c r="GS92" s="0"/>
      <c r="GT92" s="0"/>
      <c r="GU92" s="0"/>
      <c r="GV92" s="0"/>
      <c r="GW92" s="0"/>
      <c r="GX92" s="0"/>
      <c r="GY92" s="0"/>
      <c r="GZ92" s="0"/>
      <c r="HA92" s="0"/>
      <c r="HB92" s="0"/>
      <c r="HC92" s="0"/>
      <c r="HD92" s="0"/>
      <c r="HE92" s="0"/>
      <c r="HF92" s="0"/>
      <c r="HG92" s="0"/>
      <c r="HH92" s="0"/>
      <c r="HI92" s="0"/>
      <c r="HJ92" s="0"/>
      <c r="HK92" s="0"/>
      <c r="HL92" s="0"/>
      <c r="HM92" s="0"/>
      <c r="HN92" s="0"/>
      <c r="HO92" s="0"/>
      <c r="HP92" s="0"/>
      <c r="HQ92" s="0"/>
      <c r="HR92" s="0"/>
      <c r="HS92" s="0"/>
      <c r="HT92" s="0"/>
      <c r="HU92" s="0"/>
      <c r="HV92" s="0"/>
      <c r="HW92" s="0"/>
      <c r="HX92" s="0"/>
      <c r="HY92" s="0"/>
      <c r="HZ92" s="0"/>
      <c r="IA92" s="0"/>
      <c r="IB92" s="0"/>
      <c r="IC92" s="0"/>
      <c r="ID92" s="0"/>
      <c r="IE92" s="0"/>
      <c r="IF92" s="0"/>
      <c r="IG92" s="0"/>
      <c r="IH92" s="0"/>
      <c r="II92" s="0"/>
      <c r="IJ92" s="0"/>
      <c r="IK92" s="0"/>
      <c r="IL92" s="0"/>
      <c r="IM92" s="0"/>
      <c r="IN92" s="0"/>
      <c r="IO92" s="0"/>
      <c r="IP92" s="0"/>
      <c r="IQ92" s="0"/>
      <c r="IR92" s="0"/>
      <c r="IS92" s="0"/>
      <c r="IT92" s="0"/>
      <c r="IU92" s="0"/>
      <c r="IV92" s="0"/>
    </row>
    <row r="93" customFormat="false" ht="21.75" hidden="false" customHeight="true" outlineLevel="0" collapsed="false">
      <c r="A93" s="28" t="s">
        <v>110</v>
      </c>
      <c r="B93" s="28"/>
      <c r="C93" s="28"/>
      <c r="D93" s="28"/>
      <c r="E93" s="28"/>
      <c r="F93" s="28"/>
      <c r="G93" s="28"/>
      <c r="H93" s="28"/>
      <c r="I93" s="28"/>
      <c r="J93" s="79" t="n">
        <f aca="false">SUM(J86:J92)</f>
        <v>0.1466496</v>
      </c>
      <c r="K93" s="88" t="n">
        <f aca="false">K86+K87+K88+K89+K90+K92</f>
        <v>172.07864064</v>
      </c>
      <c r="L93" s="0"/>
      <c r="M93" s="8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0"/>
      <c r="BG93" s="0"/>
      <c r="BH93" s="0"/>
      <c r="BI93" s="0"/>
      <c r="BJ93" s="0"/>
      <c r="BK93" s="0"/>
      <c r="BL93" s="0"/>
      <c r="BM93" s="0"/>
      <c r="BN93" s="0"/>
      <c r="BO93" s="0"/>
      <c r="BP93" s="0"/>
      <c r="BQ93" s="0"/>
      <c r="BR93" s="0"/>
      <c r="BS93" s="0"/>
      <c r="BT93" s="0"/>
      <c r="BU93" s="0"/>
      <c r="BV93" s="0"/>
      <c r="BW93" s="0"/>
      <c r="BX93" s="0"/>
      <c r="BY93" s="0"/>
      <c r="BZ93" s="0"/>
      <c r="CA93" s="0"/>
      <c r="CB93" s="0"/>
      <c r="CC93" s="0"/>
      <c r="CD93" s="0"/>
      <c r="CE93" s="0"/>
      <c r="CF93" s="0"/>
      <c r="CG93" s="0"/>
      <c r="CH93" s="0"/>
      <c r="CI93" s="0"/>
      <c r="CJ93" s="0"/>
      <c r="CK93" s="0"/>
      <c r="CL93" s="0"/>
      <c r="CM93" s="0"/>
      <c r="CN93" s="0"/>
      <c r="CO93" s="0"/>
      <c r="CP93" s="0"/>
      <c r="CQ93" s="0"/>
      <c r="CR93" s="0"/>
      <c r="CS93" s="0"/>
      <c r="CT93" s="0"/>
      <c r="CU93" s="0"/>
      <c r="CV93" s="0"/>
      <c r="CW93" s="0"/>
      <c r="CX93" s="0"/>
      <c r="CY93" s="0"/>
      <c r="CZ93" s="0"/>
      <c r="DA93" s="0"/>
      <c r="DB93" s="0"/>
      <c r="DC93" s="0"/>
      <c r="DD93" s="0"/>
      <c r="DE93" s="0"/>
      <c r="DF93" s="0"/>
      <c r="DG93" s="0"/>
      <c r="DH93" s="0"/>
      <c r="DI93" s="0"/>
      <c r="DJ93" s="0"/>
      <c r="DK93" s="0"/>
      <c r="DL93" s="0"/>
      <c r="DM93" s="0"/>
      <c r="DN93" s="0"/>
      <c r="DO93" s="0"/>
      <c r="DP93" s="0"/>
      <c r="DQ93" s="0"/>
      <c r="DR93" s="0"/>
      <c r="DS93" s="0"/>
      <c r="DT93" s="0"/>
      <c r="DU93" s="0"/>
      <c r="DV93" s="0"/>
      <c r="DW93" s="0"/>
      <c r="DX93" s="0"/>
      <c r="DY93" s="0"/>
      <c r="DZ93" s="0"/>
      <c r="EA93" s="0"/>
      <c r="EB93" s="0"/>
      <c r="EC93" s="0"/>
      <c r="ED93" s="0"/>
      <c r="EE93" s="0"/>
      <c r="EF93" s="0"/>
      <c r="EG93" s="0"/>
      <c r="EH93" s="0"/>
      <c r="EI93" s="0"/>
      <c r="EJ93" s="0"/>
      <c r="EK93" s="0"/>
      <c r="EL93" s="0"/>
      <c r="EM93" s="0"/>
      <c r="EN93" s="0"/>
      <c r="EO93" s="0"/>
      <c r="EP93" s="0"/>
      <c r="EQ93" s="0"/>
      <c r="ER93" s="0"/>
      <c r="ES93" s="0"/>
      <c r="ET93" s="0"/>
      <c r="EU93" s="0"/>
      <c r="EV93" s="0"/>
      <c r="EW93" s="0"/>
      <c r="EX93" s="0"/>
      <c r="EY93" s="0"/>
      <c r="EZ93" s="0"/>
      <c r="FA93" s="0"/>
      <c r="FB93" s="0"/>
      <c r="FC93" s="0"/>
      <c r="FD93" s="0"/>
      <c r="FE93" s="0"/>
      <c r="FF93" s="0"/>
      <c r="FG93" s="0"/>
      <c r="FH93" s="0"/>
      <c r="FI93" s="0"/>
      <c r="FJ93" s="0"/>
      <c r="FK93" s="0"/>
      <c r="FL93" s="0"/>
      <c r="FM93" s="0"/>
      <c r="FN93" s="0"/>
      <c r="FO93" s="0"/>
      <c r="FP93" s="0"/>
      <c r="FQ93" s="0"/>
      <c r="FR93" s="0"/>
      <c r="FS93" s="0"/>
      <c r="FT93" s="0"/>
      <c r="FU93" s="0"/>
      <c r="FV93" s="0"/>
      <c r="FW93" s="0"/>
      <c r="FX93" s="0"/>
      <c r="FY93" s="0"/>
      <c r="FZ93" s="0"/>
      <c r="GA93" s="0"/>
      <c r="GB93" s="0"/>
      <c r="GC93" s="0"/>
      <c r="GD93" s="0"/>
      <c r="GE93" s="0"/>
      <c r="GF93" s="0"/>
      <c r="GG93" s="0"/>
      <c r="GH93" s="0"/>
      <c r="GI93" s="0"/>
      <c r="GJ93" s="0"/>
      <c r="GK93" s="0"/>
      <c r="GL93" s="0"/>
      <c r="GM93" s="0"/>
      <c r="GN93" s="0"/>
      <c r="GO93" s="0"/>
      <c r="GP93" s="0"/>
      <c r="GQ93" s="0"/>
      <c r="GR93" s="0"/>
      <c r="GS93" s="0"/>
      <c r="GT93" s="0"/>
      <c r="GU93" s="0"/>
      <c r="GV93" s="0"/>
      <c r="GW93" s="0"/>
      <c r="GX93" s="0"/>
      <c r="GY93" s="0"/>
      <c r="GZ93" s="0"/>
      <c r="HA93" s="0"/>
      <c r="HB93" s="0"/>
      <c r="HC93" s="0"/>
      <c r="HD93" s="0"/>
      <c r="HE93" s="0"/>
      <c r="HF93" s="0"/>
      <c r="HG93" s="0"/>
      <c r="HH93" s="0"/>
      <c r="HI93" s="0"/>
      <c r="HJ93" s="0"/>
      <c r="HK93" s="0"/>
      <c r="HL93" s="0"/>
      <c r="HM93" s="0"/>
      <c r="HN93" s="0"/>
      <c r="HO93" s="0"/>
      <c r="HP93" s="0"/>
      <c r="HQ93" s="0"/>
      <c r="HR93" s="0"/>
      <c r="HS93" s="0"/>
      <c r="HT93" s="0"/>
      <c r="HU93" s="0"/>
      <c r="HV93" s="0"/>
      <c r="HW93" s="0"/>
      <c r="HX93" s="0"/>
      <c r="HY93" s="0"/>
      <c r="HZ93" s="0"/>
      <c r="IA93" s="0"/>
      <c r="IB93" s="0"/>
      <c r="IC93" s="0"/>
      <c r="ID93" s="0"/>
      <c r="IE93" s="0"/>
      <c r="IF93" s="0"/>
      <c r="IG93" s="0"/>
      <c r="IH93" s="0"/>
      <c r="II93" s="0"/>
      <c r="IJ93" s="0"/>
      <c r="IK93" s="0"/>
      <c r="IL93" s="0"/>
      <c r="IM93" s="0"/>
      <c r="IN93" s="0"/>
      <c r="IO93" s="0"/>
      <c r="IP93" s="0"/>
      <c r="IQ93" s="0"/>
      <c r="IR93" s="0"/>
      <c r="IS93" s="0"/>
      <c r="IT93" s="0"/>
      <c r="IU93" s="0"/>
      <c r="IV93" s="0"/>
    </row>
    <row r="94" customFormat="false" ht="136.85" hidden="false" customHeight="true" outlineLevel="0" collapsed="false">
      <c r="A94" s="65" t="s">
        <v>152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0"/>
      <c r="BG94" s="0"/>
      <c r="BH94" s="0"/>
      <c r="BI94" s="0"/>
      <c r="BJ94" s="0"/>
      <c r="BK94" s="0"/>
      <c r="BL94" s="0"/>
      <c r="BM94" s="0"/>
      <c r="BN94" s="0"/>
      <c r="BO94" s="0"/>
      <c r="BP94" s="0"/>
      <c r="BQ94" s="0"/>
      <c r="BR94" s="0"/>
      <c r="BS94" s="0"/>
      <c r="BT94" s="0"/>
      <c r="BU94" s="0"/>
      <c r="BV94" s="0"/>
      <c r="BW94" s="0"/>
      <c r="BX94" s="0"/>
      <c r="BY94" s="0"/>
      <c r="BZ94" s="0"/>
      <c r="CA94" s="0"/>
      <c r="CB94" s="0"/>
      <c r="CC94" s="0"/>
      <c r="CD94" s="0"/>
      <c r="CE94" s="0"/>
      <c r="CF94" s="0"/>
      <c r="CG94" s="0"/>
      <c r="CH94" s="0"/>
      <c r="CI94" s="0"/>
      <c r="CJ94" s="0"/>
      <c r="CK94" s="0"/>
      <c r="CL94" s="0"/>
      <c r="CM94" s="0"/>
      <c r="CN94" s="0"/>
      <c r="CO94" s="0"/>
      <c r="CP94" s="0"/>
      <c r="CQ94" s="0"/>
      <c r="CR94" s="0"/>
      <c r="CS94" s="0"/>
      <c r="CT94" s="0"/>
      <c r="CU94" s="0"/>
      <c r="CV94" s="0"/>
      <c r="CW94" s="0"/>
      <c r="CX94" s="0"/>
      <c r="CY94" s="0"/>
      <c r="CZ94" s="0"/>
      <c r="DA94" s="0"/>
      <c r="DB94" s="0"/>
      <c r="DC94" s="0"/>
      <c r="DD94" s="0"/>
      <c r="DE94" s="0"/>
      <c r="DF94" s="0"/>
      <c r="DG94" s="0"/>
      <c r="DH94" s="0"/>
      <c r="DI94" s="0"/>
      <c r="DJ94" s="0"/>
      <c r="DK94" s="0"/>
      <c r="DL94" s="0"/>
      <c r="DM94" s="0"/>
      <c r="DN94" s="0"/>
      <c r="DO94" s="0"/>
      <c r="DP94" s="0"/>
      <c r="DQ94" s="0"/>
      <c r="DR94" s="0"/>
      <c r="DS94" s="0"/>
      <c r="DT94" s="0"/>
      <c r="DU94" s="0"/>
      <c r="DV94" s="0"/>
      <c r="DW94" s="0"/>
      <c r="DX94" s="0"/>
      <c r="DY94" s="0"/>
      <c r="DZ94" s="0"/>
      <c r="EA94" s="0"/>
      <c r="EB94" s="0"/>
      <c r="EC94" s="0"/>
      <c r="ED94" s="0"/>
      <c r="EE94" s="0"/>
      <c r="EF94" s="0"/>
      <c r="EG94" s="0"/>
      <c r="EH94" s="0"/>
      <c r="EI94" s="0"/>
      <c r="EJ94" s="0"/>
      <c r="EK94" s="0"/>
      <c r="EL94" s="0"/>
      <c r="EM94" s="0"/>
      <c r="EN94" s="0"/>
      <c r="EO94" s="0"/>
      <c r="EP94" s="0"/>
      <c r="EQ94" s="0"/>
      <c r="ER94" s="0"/>
      <c r="ES94" s="0"/>
      <c r="ET94" s="0"/>
      <c r="EU94" s="0"/>
      <c r="EV94" s="0"/>
      <c r="EW94" s="0"/>
      <c r="EX94" s="0"/>
      <c r="EY94" s="0"/>
      <c r="EZ94" s="0"/>
      <c r="FA94" s="0"/>
      <c r="FB94" s="0"/>
      <c r="FC94" s="0"/>
      <c r="FD94" s="0"/>
      <c r="FE94" s="0"/>
      <c r="FF94" s="0"/>
      <c r="FG94" s="0"/>
      <c r="FH94" s="0"/>
      <c r="FI94" s="0"/>
      <c r="FJ94" s="0"/>
      <c r="FK94" s="0"/>
      <c r="FL94" s="0"/>
      <c r="FM94" s="0"/>
      <c r="FN94" s="0"/>
      <c r="FO94" s="0"/>
      <c r="FP94" s="0"/>
      <c r="FQ94" s="0"/>
      <c r="FR94" s="0"/>
      <c r="FS94" s="0"/>
      <c r="FT94" s="0"/>
      <c r="FU94" s="0"/>
      <c r="FV94" s="0"/>
      <c r="FW94" s="0"/>
      <c r="FX94" s="0"/>
      <c r="FY94" s="0"/>
      <c r="FZ94" s="0"/>
      <c r="GA94" s="0"/>
      <c r="GB94" s="0"/>
      <c r="GC94" s="0"/>
      <c r="GD94" s="0"/>
      <c r="GE94" s="0"/>
      <c r="GF94" s="0"/>
      <c r="GG94" s="0"/>
      <c r="GH94" s="0"/>
      <c r="GI94" s="0"/>
      <c r="GJ94" s="0"/>
      <c r="GK94" s="0"/>
      <c r="GL94" s="0"/>
      <c r="GM94" s="0"/>
      <c r="GN94" s="0"/>
      <c r="GO94" s="0"/>
      <c r="GP94" s="0"/>
      <c r="GQ94" s="0"/>
      <c r="GR94" s="0"/>
      <c r="GS94" s="0"/>
      <c r="GT94" s="0"/>
      <c r="GU94" s="0"/>
      <c r="GV94" s="0"/>
      <c r="GW94" s="0"/>
      <c r="GX94" s="0"/>
      <c r="GY94" s="0"/>
      <c r="GZ94" s="0"/>
      <c r="HA94" s="0"/>
      <c r="HB94" s="0"/>
      <c r="HC94" s="0"/>
      <c r="HD94" s="0"/>
      <c r="HE94" s="0"/>
      <c r="HF94" s="0"/>
      <c r="HG94" s="0"/>
      <c r="HH94" s="0"/>
      <c r="HI94" s="0"/>
      <c r="HJ94" s="0"/>
      <c r="HK94" s="0"/>
      <c r="HL94" s="0"/>
      <c r="HM94" s="0"/>
      <c r="HN94" s="0"/>
      <c r="HO94" s="0"/>
      <c r="HP94" s="0"/>
      <c r="HQ94" s="0"/>
      <c r="HR94" s="0"/>
      <c r="HS94" s="0"/>
      <c r="HT94" s="0"/>
      <c r="HU94" s="0"/>
      <c r="HV94" s="0"/>
      <c r="HW94" s="0"/>
      <c r="HX94" s="0"/>
      <c r="HY94" s="0"/>
      <c r="HZ94" s="0"/>
      <c r="IA94" s="0"/>
      <c r="IB94" s="0"/>
      <c r="IC94" s="0"/>
      <c r="ID94" s="0"/>
      <c r="IE94" s="0"/>
      <c r="IF94" s="0"/>
      <c r="IG94" s="0"/>
      <c r="IH94" s="0"/>
      <c r="II94" s="0"/>
      <c r="IJ94" s="0"/>
      <c r="IK94" s="0"/>
      <c r="IL94" s="0"/>
      <c r="IM94" s="0"/>
      <c r="IN94" s="0"/>
      <c r="IO94" s="0"/>
      <c r="IP94" s="0"/>
      <c r="IQ94" s="0"/>
      <c r="IR94" s="0"/>
      <c r="IS94" s="0"/>
      <c r="IT94" s="0"/>
      <c r="IU94" s="0"/>
      <c r="IV94" s="0"/>
    </row>
    <row r="95" customFormat="false" ht="21.75" hidden="false" customHeight="true" outlineLevel="0" collapsed="false">
      <c r="A95" s="28" t="s">
        <v>153</v>
      </c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0"/>
      <c r="BG95" s="0"/>
      <c r="BH95" s="0"/>
      <c r="BI95" s="0"/>
      <c r="BJ95" s="0"/>
      <c r="BK95" s="0"/>
      <c r="BL95" s="0"/>
      <c r="BM95" s="0"/>
      <c r="BN95" s="0"/>
      <c r="BO95" s="0"/>
      <c r="BP95" s="0"/>
      <c r="BQ95" s="0"/>
      <c r="BR95" s="0"/>
      <c r="BS95" s="0"/>
      <c r="BT95" s="0"/>
      <c r="BU95" s="0"/>
      <c r="BV95" s="0"/>
      <c r="BW95" s="0"/>
      <c r="BX95" s="0"/>
      <c r="BY95" s="0"/>
      <c r="BZ95" s="0"/>
      <c r="CA95" s="0"/>
      <c r="CB95" s="0"/>
      <c r="CC95" s="0"/>
      <c r="CD95" s="0"/>
      <c r="CE95" s="0"/>
      <c r="CF95" s="0"/>
      <c r="CG95" s="0"/>
      <c r="CH95" s="0"/>
      <c r="CI95" s="0"/>
      <c r="CJ95" s="0"/>
      <c r="CK95" s="0"/>
      <c r="CL95" s="0"/>
      <c r="CM95" s="0"/>
      <c r="CN95" s="0"/>
      <c r="CO95" s="0"/>
      <c r="CP95" s="0"/>
      <c r="CQ95" s="0"/>
      <c r="CR95" s="0"/>
      <c r="CS95" s="0"/>
      <c r="CT95" s="0"/>
      <c r="CU95" s="0"/>
      <c r="CV95" s="0"/>
      <c r="CW95" s="0"/>
      <c r="CX95" s="0"/>
      <c r="CY95" s="0"/>
      <c r="CZ95" s="0"/>
      <c r="DA95" s="0"/>
      <c r="DB95" s="0"/>
      <c r="DC95" s="0"/>
      <c r="DD95" s="0"/>
      <c r="DE95" s="0"/>
      <c r="DF95" s="0"/>
      <c r="DG95" s="0"/>
      <c r="DH95" s="0"/>
      <c r="DI95" s="0"/>
      <c r="DJ95" s="0"/>
      <c r="DK95" s="0"/>
      <c r="DL95" s="0"/>
      <c r="DM95" s="0"/>
      <c r="DN95" s="0"/>
      <c r="DO95" s="0"/>
      <c r="DP95" s="0"/>
      <c r="DQ95" s="0"/>
      <c r="DR95" s="0"/>
      <c r="DS95" s="0"/>
      <c r="DT95" s="0"/>
      <c r="DU95" s="0"/>
      <c r="DV95" s="0"/>
      <c r="DW95" s="0"/>
      <c r="DX95" s="0"/>
      <c r="DY95" s="0"/>
      <c r="DZ95" s="0"/>
      <c r="EA95" s="0"/>
      <c r="EB95" s="0"/>
      <c r="EC95" s="0"/>
      <c r="ED95" s="0"/>
      <c r="EE95" s="0"/>
      <c r="EF95" s="0"/>
      <c r="EG95" s="0"/>
      <c r="EH95" s="0"/>
      <c r="EI95" s="0"/>
      <c r="EJ95" s="0"/>
      <c r="EK95" s="0"/>
      <c r="EL95" s="0"/>
      <c r="EM95" s="0"/>
      <c r="EN95" s="0"/>
      <c r="EO95" s="0"/>
      <c r="EP95" s="0"/>
      <c r="EQ95" s="0"/>
      <c r="ER95" s="0"/>
      <c r="ES95" s="0"/>
      <c r="ET95" s="0"/>
      <c r="EU95" s="0"/>
      <c r="EV95" s="0"/>
      <c r="EW95" s="0"/>
      <c r="EX95" s="0"/>
      <c r="EY95" s="0"/>
      <c r="EZ95" s="0"/>
      <c r="FA95" s="0"/>
      <c r="FB95" s="0"/>
      <c r="FC95" s="0"/>
      <c r="FD95" s="0"/>
      <c r="FE95" s="0"/>
      <c r="FF95" s="0"/>
      <c r="FG95" s="0"/>
      <c r="FH95" s="0"/>
      <c r="FI95" s="0"/>
      <c r="FJ95" s="0"/>
      <c r="FK95" s="0"/>
      <c r="FL95" s="0"/>
      <c r="FM95" s="0"/>
      <c r="FN95" s="0"/>
      <c r="FO95" s="0"/>
      <c r="FP95" s="0"/>
      <c r="FQ95" s="0"/>
      <c r="FR95" s="0"/>
      <c r="FS95" s="0"/>
      <c r="FT95" s="0"/>
      <c r="FU95" s="0"/>
      <c r="FV95" s="0"/>
      <c r="FW95" s="0"/>
      <c r="FX95" s="0"/>
      <c r="FY95" s="0"/>
      <c r="FZ95" s="0"/>
      <c r="GA95" s="0"/>
      <c r="GB95" s="0"/>
      <c r="GC95" s="0"/>
      <c r="GD95" s="0"/>
      <c r="GE95" s="0"/>
      <c r="GF95" s="0"/>
      <c r="GG95" s="0"/>
      <c r="GH95" s="0"/>
      <c r="GI95" s="0"/>
      <c r="GJ95" s="0"/>
      <c r="GK95" s="0"/>
      <c r="GL95" s="0"/>
      <c r="GM95" s="0"/>
      <c r="GN95" s="0"/>
      <c r="GO95" s="0"/>
      <c r="GP95" s="0"/>
      <c r="GQ95" s="0"/>
      <c r="GR95" s="0"/>
      <c r="GS95" s="0"/>
      <c r="GT95" s="0"/>
      <c r="GU95" s="0"/>
      <c r="GV95" s="0"/>
      <c r="GW95" s="0"/>
      <c r="GX95" s="0"/>
      <c r="GY95" s="0"/>
      <c r="GZ95" s="0"/>
      <c r="HA95" s="0"/>
      <c r="HB95" s="0"/>
      <c r="HC95" s="0"/>
      <c r="HD95" s="0"/>
      <c r="HE95" s="0"/>
      <c r="HF95" s="0"/>
      <c r="HG95" s="0"/>
      <c r="HH95" s="0"/>
      <c r="HI95" s="0"/>
      <c r="HJ95" s="0"/>
      <c r="HK95" s="0"/>
      <c r="HL95" s="0"/>
      <c r="HM95" s="0"/>
      <c r="HN95" s="0"/>
      <c r="HO95" s="0"/>
      <c r="HP95" s="0"/>
      <c r="HQ95" s="0"/>
      <c r="HR95" s="0"/>
      <c r="HS95" s="0"/>
      <c r="HT95" s="0"/>
      <c r="HU95" s="0"/>
      <c r="HV95" s="0"/>
      <c r="HW95" s="0"/>
      <c r="HX95" s="0"/>
      <c r="HY95" s="0"/>
      <c r="HZ95" s="0"/>
      <c r="IA95" s="0"/>
      <c r="IB95" s="0"/>
      <c r="IC95" s="0"/>
      <c r="ID95" s="0"/>
      <c r="IE95" s="0"/>
      <c r="IF95" s="0"/>
      <c r="IG95" s="0"/>
      <c r="IH95" s="0"/>
      <c r="II95" s="0"/>
      <c r="IJ95" s="0"/>
      <c r="IK95" s="0"/>
      <c r="IL95" s="0"/>
      <c r="IM95" s="0"/>
      <c r="IN95" s="0"/>
      <c r="IO95" s="0"/>
      <c r="IP95" s="0"/>
      <c r="IQ95" s="0"/>
      <c r="IR95" s="0"/>
      <c r="IS95" s="0"/>
      <c r="IT95" s="0"/>
      <c r="IU95" s="0"/>
      <c r="IV95" s="0"/>
    </row>
    <row r="96" customFormat="false" ht="21.75" hidden="false" customHeight="true" outlineLevel="0" collapsed="false">
      <c r="A96" s="28" t="s">
        <v>65</v>
      </c>
      <c r="B96" s="31" t="s">
        <v>154</v>
      </c>
      <c r="C96" s="31"/>
      <c r="D96" s="31"/>
      <c r="E96" s="31"/>
      <c r="F96" s="31"/>
      <c r="G96" s="31"/>
      <c r="H96" s="31"/>
      <c r="I96" s="31"/>
      <c r="J96" s="89" t="n">
        <v>1</v>
      </c>
      <c r="K96" s="55" t="n">
        <f aca="false">J96*L96</f>
        <v>0</v>
      </c>
      <c r="L96" s="108" t="n">
        <f aca="false">((K35+K42)/220)*3*7*4.345/2*0</f>
        <v>0</v>
      </c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0"/>
      <c r="BG96" s="0"/>
      <c r="BH96" s="0"/>
      <c r="BI96" s="0"/>
      <c r="BJ96" s="0"/>
      <c r="BK96" s="0"/>
      <c r="BL96" s="0"/>
      <c r="BM96" s="0"/>
      <c r="BN96" s="0"/>
      <c r="BO96" s="0"/>
      <c r="BP96" s="0"/>
      <c r="BQ96" s="0"/>
      <c r="BR96" s="0"/>
      <c r="BS96" s="0"/>
      <c r="BT96" s="0"/>
      <c r="BU96" s="0"/>
      <c r="BV96" s="0"/>
      <c r="BW96" s="0"/>
      <c r="BX96" s="0"/>
      <c r="BY96" s="0"/>
      <c r="BZ96" s="0"/>
      <c r="CA96" s="0"/>
      <c r="CB96" s="0"/>
      <c r="CC96" s="0"/>
      <c r="CD96" s="0"/>
      <c r="CE96" s="0"/>
      <c r="CF96" s="0"/>
      <c r="CG96" s="0"/>
      <c r="CH96" s="0"/>
      <c r="CI96" s="0"/>
      <c r="CJ96" s="0"/>
      <c r="CK96" s="0"/>
      <c r="CL96" s="0"/>
      <c r="CM96" s="0"/>
      <c r="CN96" s="0"/>
      <c r="CO96" s="0"/>
      <c r="CP96" s="0"/>
      <c r="CQ96" s="0"/>
      <c r="CR96" s="0"/>
      <c r="CS96" s="0"/>
      <c r="CT96" s="0"/>
      <c r="CU96" s="0"/>
      <c r="CV96" s="0"/>
      <c r="CW96" s="0"/>
      <c r="CX96" s="0"/>
      <c r="CY96" s="0"/>
      <c r="CZ96" s="0"/>
      <c r="DA96" s="0"/>
      <c r="DB96" s="0"/>
      <c r="DC96" s="0"/>
      <c r="DD96" s="0"/>
      <c r="DE96" s="0"/>
      <c r="DF96" s="0"/>
      <c r="DG96" s="0"/>
      <c r="DH96" s="0"/>
      <c r="DI96" s="0"/>
      <c r="DJ96" s="0"/>
      <c r="DK96" s="0"/>
      <c r="DL96" s="0"/>
      <c r="DM96" s="0"/>
      <c r="DN96" s="0"/>
      <c r="DO96" s="0"/>
      <c r="DP96" s="0"/>
      <c r="DQ96" s="0"/>
      <c r="DR96" s="0"/>
      <c r="DS96" s="0"/>
      <c r="DT96" s="0"/>
      <c r="DU96" s="0"/>
      <c r="DV96" s="0"/>
      <c r="DW96" s="0"/>
      <c r="DX96" s="0"/>
      <c r="DY96" s="0"/>
      <c r="DZ96" s="0"/>
      <c r="EA96" s="0"/>
      <c r="EB96" s="0"/>
      <c r="EC96" s="0"/>
      <c r="ED96" s="0"/>
      <c r="EE96" s="0"/>
      <c r="EF96" s="0"/>
      <c r="EG96" s="0"/>
      <c r="EH96" s="0"/>
      <c r="EI96" s="0"/>
      <c r="EJ96" s="0"/>
      <c r="EK96" s="0"/>
      <c r="EL96" s="0"/>
      <c r="EM96" s="0"/>
      <c r="EN96" s="0"/>
      <c r="EO96" s="0"/>
      <c r="EP96" s="0"/>
      <c r="EQ96" s="0"/>
      <c r="ER96" s="0"/>
      <c r="ES96" s="0"/>
      <c r="ET96" s="0"/>
      <c r="EU96" s="0"/>
      <c r="EV96" s="0"/>
      <c r="EW96" s="0"/>
      <c r="EX96" s="0"/>
      <c r="EY96" s="0"/>
      <c r="EZ96" s="0"/>
      <c r="FA96" s="0"/>
      <c r="FB96" s="0"/>
      <c r="FC96" s="0"/>
      <c r="FD96" s="0"/>
      <c r="FE96" s="0"/>
      <c r="FF96" s="0"/>
      <c r="FG96" s="0"/>
      <c r="FH96" s="0"/>
      <c r="FI96" s="0"/>
      <c r="FJ96" s="0"/>
      <c r="FK96" s="0"/>
      <c r="FL96" s="0"/>
      <c r="FM96" s="0"/>
      <c r="FN96" s="0"/>
      <c r="FO96" s="0"/>
      <c r="FP96" s="0"/>
      <c r="FQ96" s="0"/>
      <c r="FR96" s="0"/>
      <c r="FS96" s="0"/>
      <c r="FT96" s="0"/>
      <c r="FU96" s="0"/>
      <c r="FV96" s="0"/>
      <c r="FW96" s="0"/>
      <c r="FX96" s="0"/>
      <c r="FY96" s="0"/>
      <c r="FZ96" s="0"/>
      <c r="GA96" s="0"/>
      <c r="GB96" s="0"/>
      <c r="GC96" s="0"/>
      <c r="GD96" s="0"/>
      <c r="GE96" s="0"/>
      <c r="GF96" s="0"/>
      <c r="GG96" s="0"/>
      <c r="GH96" s="0"/>
      <c r="GI96" s="0"/>
      <c r="GJ96" s="0"/>
      <c r="GK96" s="0"/>
      <c r="GL96" s="0"/>
      <c r="GM96" s="0"/>
      <c r="GN96" s="0"/>
      <c r="GO96" s="0"/>
      <c r="GP96" s="0"/>
      <c r="GQ96" s="0"/>
      <c r="GR96" s="0"/>
      <c r="GS96" s="0"/>
      <c r="GT96" s="0"/>
      <c r="GU96" s="0"/>
      <c r="GV96" s="0"/>
      <c r="GW96" s="0"/>
      <c r="GX96" s="0"/>
      <c r="GY96" s="0"/>
      <c r="GZ96" s="0"/>
      <c r="HA96" s="0"/>
      <c r="HB96" s="0"/>
      <c r="HC96" s="0"/>
      <c r="HD96" s="0"/>
      <c r="HE96" s="0"/>
      <c r="HF96" s="0"/>
      <c r="HG96" s="0"/>
      <c r="HH96" s="0"/>
      <c r="HI96" s="0"/>
      <c r="HJ96" s="0"/>
      <c r="HK96" s="0"/>
      <c r="HL96" s="0"/>
      <c r="HM96" s="0"/>
      <c r="HN96" s="0"/>
      <c r="HO96" s="0"/>
      <c r="HP96" s="0"/>
      <c r="HQ96" s="0"/>
      <c r="HR96" s="0"/>
      <c r="HS96" s="0"/>
      <c r="HT96" s="0"/>
      <c r="HU96" s="0"/>
      <c r="HV96" s="0"/>
      <c r="HW96" s="0"/>
      <c r="HX96" s="0"/>
      <c r="HY96" s="0"/>
      <c r="HZ96" s="0"/>
      <c r="IA96" s="0"/>
      <c r="IB96" s="0"/>
      <c r="IC96" s="0"/>
      <c r="ID96" s="0"/>
      <c r="IE96" s="0"/>
      <c r="IF96" s="0"/>
      <c r="IG96" s="0"/>
      <c r="IH96" s="0"/>
      <c r="II96" s="0"/>
      <c r="IJ96" s="0"/>
      <c r="IK96" s="0"/>
      <c r="IL96" s="0"/>
      <c r="IM96" s="0"/>
      <c r="IN96" s="0"/>
      <c r="IO96" s="0"/>
      <c r="IP96" s="0"/>
      <c r="IQ96" s="0"/>
      <c r="IR96" s="0"/>
      <c r="IS96" s="0"/>
      <c r="IT96" s="0"/>
      <c r="IU96" s="0"/>
      <c r="IV96" s="0"/>
    </row>
    <row r="97" customFormat="false" ht="21.75" hidden="false" customHeight="true" outlineLevel="0" collapsed="false">
      <c r="A97" s="28"/>
      <c r="B97" s="66" t="s">
        <v>110</v>
      </c>
      <c r="C97" s="66"/>
      <c r="D97" s="66"/>
      <c r="E97" s="66"/>
      <c r="F97" s="66"/>
      <c r="G97" s="66"/>
      <c r="H97" s="66"/>
      <c r="I97" s="66"/>
      <c r="J97" s="91"/>
      <c r="K97" s="55" t="n">
        <f aca="false">K96</f>
        <v>0</v>
      </c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0"/>
      <c r="BG97" s="0"/>
      <c r="BH97" s="0"/>
      <c r="BI97" s="0"/>
      <c r="BJ97" s="0"/>
      <c r="BK97" s="0"/>
      <c r="BL97" s="0"/>
      <c r="BM97" s="0"/>
      <c r="BN97" s="0"/>
      <c r="BO97" s="0"/>
      <c r="BP97" s="0"/>
      <c r="BQ97" s="0"/>
      <c r="BR97" s="0"/>
      <c r="BS97" s="0"/>
      <c r="BT97" s="0"/>
      <c r="BU97" s="0"/>
      <c r="BV97" s="0"/>
      <c r="BW97" s="0"/>
      <c r="BX97" s="0"/>
      <c r="BY97" s="0"/>
      <c r="BZ97" s="0"/>
      <c r="CA97" s="0"/>
      <c r="CB97" s="0"/>
      <c r="CC97" s="0"/>
      <c r="CD97" s="0"/>
      <c r="CE97" s="0"/>
      <c r="CF97" s="0"/>
      <c r="CG97" s="0"/>
      <c r="CH97" s="0"/>
      <c r="CI97" s="0"/>
      <c r="CJ97" s="0"/>
      <c r="CK97" s="0"/>
      <c r="CL97" s="0"/>
      <c r="CM97" s="0"/>
      <c r="CN97" s="0"/>
      <c r="CO97" s="0"/>
      <c r="CP97" s="0"/>
      <c r="CQ97" s="0"/>
      <c r="CR97" s="0"/>
      <c r="CS97" s="0"/>
      <c r="CT97" s="0"/>
      <c r="CU97" s="0"/>
      <c r="CV97" s="0"/>
      <c r="CW97" s="0"/>
      <c r="CX97" s="0"/>
      <c r="CY97" s="0"/>
      <c r="CZ97" s="0"/>
      <c r="DA97" s="0"/>
      <c r="DB97" s="0"/>
      <c r="DC97" s="0"/>
      <c r="DD97" s="0"/>
      <c r="DE97" s="0"/>
      <c r="DF97" s="0"/>
      <c r="DG97" s="0"/>
      <c r="DH97" s="0"/>
      <c r="DI97" s="0"/>
      <c r="DJ97" s="0"/>
      <c r="DK97" s="0"/>
      <c r="DL97" s="0"/>
      <c r="DM97" s="0"/>
      <c r="DN97" s="0"/>
      <c r="DO97" s="0"/>
      <c r="DP97" s="0"/>
      <c r="DQ97" s="0"/>
      <c r="DR97" s="0"/>
      <c r="DS97" s="0"/>
      <c r="DT97" s="0"/>
      <c r="DU97" s="0"/>
      <c r="DV97" s="0"/>
      <c r="DW97" s="0"/>
      <c r="DX97" s="0"/>
      <c r="DY97" s="0"/>
      <c r="DZ97" s="0"/>
      <c r="EA97" s="0"/>
      <c r="EB97" s="0"/>
      <c r="EC97" s="0"/>
      <c r="ED97" s="0"/>
      <c r="EE97" s="0"/>
      <c r="EF97" s="0"/>
      <c r="EG97" s="0"/>
      <c r="EH97" s="0"/>
      <c r="EI97" s="0"/>
      <c r="EJ97" s="0"/>
      <c r="EK97" s="0"/>
      <c r="EL97" s="0"/>
      <c r="EM97" s="0"/>
      <c r="EN97" s="0"/>
      <c r="EO97" s="0"/>
      <c r="EP97" s="0"/>
      <c r="EQ97" s="0"/>
      <c r="ER97" s="0"/>
      <c r="ES97" s="0"/>
      <c r="ET97" s="0"/>
      <c r="EU97" s="0"/>
      <c r="EV97" s="0"/>
      <c r="EW97" s="0"/>
      <c r="EX97" s="0"/>
      <c r="EY97" s="0"/>
      <c r="EZ97" s="0"/>
      <c r="FA97" s="0"/>
      <c r="FB97" s="0"/>
      <c r="FC97" s="0"/>
      <c r="FD97" s="0"/>
      <c r="FE97" s="0"/>
      <c r="FF97" s="0"/>
      <c r="FG97" s="0"/>
      <c r="FH97" s="0"/>
      <c r="FI97" s="0"/>
      <c r="FJ97" s="0"/>
      <c r="FK97" s="0"/>
      <c r="FL97" s="0"/>
      <c r="FM97" s="0"/>
      <c r="FN97" s="0"/>
      <c r="FO97" s="0"/>
      <c r="FP97" s="0"/>
      <c r="FQ97" s="0"/>
      <c r="FR97" s="0"/>
      <c r="FS97" s="0"/>
      <c r="FT97" s="0"/>
      <c r="FU97" s="0"/>
      <c r="FV97" s="0"/>
      <c r="FW97" s="0"/>
      <c r="FX97" s="0"/>
      <c r="FY97" s="0"/>
      <c r="FZ97" s="0"/>
      <c r="GA97" s="0"/>
      <c r="GB97" s="0"/>
      <c r="GC97" s="0"/>
      <c r="GD97" s="0"/>
      <c r="GE97" s="0"/>
      <c r="GF97" s="0"/>
      <c r="GG97" s="0"/>
      <c r="GH97" s="0"/>
      <c r="GI97" s="0"/>
      <c r="GJ97" s="0"/>
      <c r="GK97" s="0"/>
      <c r="GL97" s="0"/>
      <c r="GM97" s="0"/>
      <c r="GN97" s="0"/>
      <c r="GO97" s="0"/>
      <c r="GP97" s="0"/>
      <c r="GQ97" s="0"/>
      <c r="GR97" s="0"/>
      <c r="GS97" s="0"/>
      <c r="GT97" s="0"/>
      <c r="GU97" s="0"/>
      <c r="GV97" s="0"/>
      <c r="GW97" s="0"/>
      <c r="GX97" s="0"/>
      <c r="GY97" s="0"/>
      <c r="GZ97" s="0"/>
      <c r="HA97" s="0"/>
      <c r="HB97" s="0"/>
      <c r="HC97" s="0"/>
      <c r="HD97" s="0"/>
      <c r="HE97" s="0"/>
      <c r="HF97" s="0"/>
      <c r="HG97" s="0"/>
      <c r="HH97" s="0"/>
      <c r="HI97" s="0"/>
      <c r="HJ97" s="0"/>
      <c r="HK97" s="0"/>
      <c r="HL97" s="0"/>
      <c r="HM97" s="0"/>
      <c r="HN97" s="0"/>
      <c r="HO97" s="0"/>
      <c r="HP97" s="0"/>
      <c r="HQ97" s="0"/>
      <c r="HR97" s="0"/>
      <c r="HS97" s="0"/>
      <c r="HT97" s="0"/>
      <c r="HU97" s="0"/>
      <c r="HV97" s="0"/>
      <c r="HW97" s="0"/>
      <c r="HX97" s="0"/>
      <c r="HY97" s="0"/>
      <c r="HZ97" s="0"/>
      <c r="IA97" s="0"/>
      <c r="IB97" s="0"/>
      <c r="IC97" s="0"/>
      <c r="ID97" s="0"/>
      <c r="IE97" s="0"/>
      <c r="IF97" s="0"/>
      <c r="IG97" s="0"/>
      <c r="IH97" s="0"/>
      <c r="II97" s="0"/>
      <c r="IJ97" s="0"/>
      <c r="IK97" s="0"/>
      <c r="IL97" s="0"/>
      <c r="IM97" s="0"/>
      <c r="IN97" s="0"/>
      <c r="IO97" s="0"/>
      <c r="IP97" s="0"/>
      <c r="IQ97" s="0"/>
      <c r="IR97" s="0"/>
      <c r="IS97" s="0"/>
      <c r="IT97" s="0"/>
      <c r="IU97" s="0"/>
      <c r="IV97" s="0"/>
    </row>
    <row r="98" customFormat="false" ht="29.05" hidden="false" customHeight="true" outlineLevel="0" collapsed="false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0"/>
      <c r="BG98" s="0"/>
      <c r="BH98" s="0"/>
      <c r="BI98" s="0"/>
      <c r="BJ98" s="0"/>
      <c r="BK98" s="0"/>
      <c r="BL98" s="0"/>
      <c r="BM98" s="0"/>
      <c r="BN98" s="0"/>
      <c r="BO98" s="0"/>
      <c r="BP98" s="0"/>
      <c r="BQ98" s="0"/>
      <c r="BR98" s="0"/>
      <c r="BS98" s="0"/>
      <c r="BT98" s="0"/>
      <c r="BU98" s="0"/>
      <c r="BV98" s="0"/>
      <c r="BW98" s="0"/>
      <c r="BX98" s="0"/>
      <c r="BY98" s="0"/>
      <c r="BZ98" s="0"/>
      <c r="CA98" s="0"/>
      <c r="CB98" s="0"/>
      <c r="CC98" s="0"/>
      <c r="CD98" s="0"/>
      <c r="CE98" s="0"/>
      <c r="CF98" s="0"/>
      <c r="CG98" s="0"/>
      <c r="CH98" s="0"/>
      <c r="CI98" s="0"/>
      <c r="CJ98" s="0"/>
      <c r="CK98" s="0"/>
      <c r="CL98" s="0"/>
      <c r="CM98" s="0"/>
      <c r="CN98" s="0"/>
      <c r="CO98" s="0"/>
      <c r="CP98" s="0"/>
      <c r="CQ98" s="0"/>
      <c r="CR98" s="0"/>
      <c r="CS98" s="0"/>
      <c r="CT98" s="0"/>
      <c r="CU98" s="0"/>
      <c r="CV98" s="0"/>
      <c r="CW98" s="0"/>
      <c r="CX98" s="0"/>
      <c r="CY98" s="0"/>
      <c r="CZ98" s="0"/>
      <c r="DA98" s="0"/>
      <c r="DB98" s="0"/>
      <c r="DC98" s="0"/>
      <c r="DD98" s="0"/>
      <c r="DE98" s="0"/>
      <c r="DF98" s="0"/>
      <c r="DG98" s="0"/>
      <c r="DH98" s="0"/>
      <c r="DI98" s="0"/>
      <c r="DJ98" s="0"/>
      <c r="DK98" s="0"/>
      <c r="DL98" s="0"/>
      <c r="DM98" s="0"/>
      <c r="DN98" s="0"/>
      <c r="DO98" s="0"/>
      <c r="DP98" s="0"/>
      <c r="DQ98" s="0"/>
      <c r="DR98" s="0"/>
      <c r="DS98" s="0"/>
      <c r="DT98" s="0"/>
      <c r="DU98" s="0"/>
      <c r="DV98" s="0"/>
      <c r="DW98" s="0"/>
      <c r="DX98" s="0"/>
      <c r="DY98" s="0"/>
      <c r="DZ98" s="0"/>
      <c r="EA98" s="0"/>
      <c r="EB98" s="0"/>
      <c r="EC98" s="0"/>
      <c r="ED98" s="0"/>
      <c r="EE98" s="0"/>
      <c r="EF98" s="0"/>
      <c r="EG98" s="0"/>
      <c r="EH98" s="0"/>
      <c r="EI98" s="0"/>
      <c r="EJ98" s="0"/>
      <c r="EK98" s="0"/>
      <c r="EL98" s="0"/>
      <c r="EM98" s="0"/>
      <c r="EN98" s="0"/>
      <c r="EO98" s="0"/>
      <c r="EP98" s="0"/>
      <c r="EQ98" s="0"/>
      <c r="ER98" s="0"/>
      <c r="ES98" s="0"/>
      <c r="ET98" s="0"/>
      <c r="EU98" s="0"/>
      <c r="EV98" s="0"/>
      <c r="EW98" s="0"/>
      <c r="EX98" s="0"/>
      <c r="EY98" s="0"/>
      <c r="EZ98" s="0"/>
      <c r="FA98" s="0"/>
      <c r="FB98" s="0"/>
      <c r="FC98" s="0"/>
      <c r="FD98" s="0"/>
      <c r="FE98" s="0"/>
      <c r="FF98" s="0"/>
      <c r="FG98" s="0"/>
      <c r="FH98" s="0"/>
      <c r="FI98" s="0"/>
      <c r="FJ98" s="0"/>
      <c r="FK98" s="0"/>
      <c r="FL98" s="0"/>
      <c r="FM98" s="0"/>
      <c r="FN98" s="0"/>
      <c r="FO98" s="0"/>
      <c r="FP98" s="0"/>
      <c r="FQ98" s="0"/>
      <c r="FR98" s="0"/>
      <c r="FS98" s="0"/>
      <c r="FT98" s="0"/>
      <c r="FU98" s="0"/>
      <c r="FV98" s="0"/>
      <c r="FW98" s="0"/>
      <c r="FX98" s="0"/>
      <c r="FY98" s="0"/>
      <c r="FZ98" s="0"/>
      <c r="GA98" s="0"/>
      <c r="GB98" s="0"/>
      <c r="GC98" s="0"/>
      <c r="GD98" s="0"/>
      <c r="GE98" s="0"/>
      <c r="GF98" s="0"/>
      <c r="GG98" s="0"/>
      <c r="GH98" s="0"/>
      <c r="GI98" s="0"/>
      <c r="GJ98" s="0"/>
      <c r="GK98" s="0"/>
      <c r="GL98" s="0"/>
      <c r="GM98" s="0"/>
      <c r="GN98" s="0"/>
      <c r="GO98" s="0"/>
      <c r="GP98" s="0"/>
      <c r="GQ98" s="0"/>
      <c r="GR98" s="0"/>
      <c r="GS98" s="0"/>
      <c r="GT98" s="0"/>
      <c r="GU98" s="0"/>
      <c r="GV98" s="0"/>
      <c r="GW98" s="0"/>
      <c r="GX98" s="0"/>
      <c r="GY98" s="0"/>
      <c r="GZ98" s="0"/>
      <c r="HA98" s="0"/>
      <c r="HB98" s="0"/>
      <c r="HC98" s="0"/>
      <c r="HD98" s="0"/>
      <c r="HE98" s="0"/>
      <c r="HF98" s="0"/>
      <c r="HG98" s="0"/>
      <c r="HH98" s="0"/>
      <c r="HI98" s="0"/>
      <c r="HJ98" s="0"/>
      <c r="HK98" s="0"/>
      <c r="HL98" s="0"/>
      <c r="HM98" s="0"/>
      <c r="HN98" s="0"/>
      <c r="HO98" s="0"/>
      <c r="HP98" s="0"/>
      <c r="HQ98" s="0"/>
      <c r="HR98" s="0"/>
      <c r="HS98" s="0"/>
      <c r="HT98" s="0"/>
      <c r="HU98" s="0"/>
      <c r="HV98" s="0"/>
      <c r="HW98" s="0"/>
      <c r="HX98" s="0"/>
      <c r="HY98" s="0"/>
      <c r="HZ98" s="0"/>
      <c r="IA98" s="0"/>
      <c r="IB98" s="0"/>
      <c r="IC98" s="0"/>
      <c r="ID98" s="0"/>
      <c r="IE98" s="0"/>
      <c r="IF98" s="0"/>
      <c r="IG98" s="0"/>
      <c r="IH98" s="0"/>
      <c r="II98" s="0"/>
      <c r="IJ98" s="0"/>
      <c r="IK98" s="0"/>
      <c r="IL98" s="0"/>
      <c r="IM98" s="0"/>
      <c r="IN98" s="0"/>
      <c r="IO98" s="0"/>
      <c r="IP98" s="0"/>
      <c r="IQ98" s="0"/>
      <c r="IR98" s="0"/>
      <c r="IS98" s="0"/>
      <c r="IT98" s="0"/>
      <c r="IU98" s="0"/>
      <c r="IV98" s="0"/>
    </row>
    <row r="99" customFormat="false" ht="21.75" hidden="false" customHeight="true" outlineLevel="0" collapsed="false">
      <c r="A99" s="28" t="s">
        <v>155</v>
      </c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0"/>
      <c r="BG99" s="0"/>
      <c r="BH99" s="0"/>
      <c r="BI99" s="0"/>
      <c r="BJ99" s="0"/>
      <c r="BK99" s="0"/>
      <c r="BL99" s="0"/>
      <c r="BM99" s="0"/>
      <c r="BN99" s="0"/>
      <c r="BO99" s="0"/>
      <c r="BP99" s="0"/>
      <c r="BQ99" s="0"/>
      <c r="BR99" s="0"/>
      <c r="BS99" s="0"/>
      <c r="BT99" s="0"/>
      <c r="BU99" s="0"/>
      <c r="BV99" s="0"/>
      <c r="BW99" s="0"/>
      <c r="BX99" s="0"/>
      <c r="BY99" s="0"/>
      <c r="BZ99" s="0"/>
      <c r="CA99" s="0"/>
      <c r="CB99" s="0"/>
      <c r="CC99" s="0"/>
      <c r="CD99" s="0"/>
      <c r="CE99" s="0"/>
      <c r="CF99" s="0"/>
      <c r="CG99" s="0"/>
      <c r="CH99" s="0"/>
      <c r="CI99" s="0"/>
      <c r="CJ99" s="0"/>
      <c r="CK99" s="0"/>
      <c r="CL99" s="0"/>
      <c r="CM99" s="0"/>
      <c r="CN99" s="0"/>
      <c r="CO99" s="0"/>
      <c r="CP99" s="0"/>
      <c r="CQ99" s="0"/>
      <c r="CR99" s="0"/>
      <c r="CS99" s="0"/>
      <c r="CT99" s="0"/>
      <c r="CU99" s="0"/>
      <c r="CV99" s="0"/>
      <c r="CW99" s="0"/>
      <c r="CX99" s="0"/>
      <c r="CY99" s="0"/>
      <c r="CZ99" s="0"/>
      <c r="DA99" s="0"/>
      <c r="DB99" s="0"/>
      <c r="DC99" s="0"/>
      <c r="DD99" s="0"/>
      <c r="DE99" s="0"/>
      <c r="DF99" s="0"/>
      <c r="DG99" s="0"/>
      <c r="DH99" s="0"/>
      <c r="DI99" s="0"/>
      <c r="DJ99" s="0"/>
      <c r="DK99" s="0"/>
      <c r="DL99" s="0"/>
      <c r="DM99" s="0"/>
      <c r="DN99" s="0"/>
      <c r="DO99" s="0"/>
      <c r="DP99" s="0"/>
      <c r="DQ99" s="0"/>
      <c r="DR99" s="0"/>
      <c r="DS99" s="0"/>
      <c r="DT99" s="0"/>
      <c r="DU99" s="0"/>
      <c r="DV99" s="0"/>
      <c r="DW99" s="0"/>
      <c r="DX99" s="0"/>
      <c r="DY99" s="0"/>
      <c r="DZ99" s="0"/>
      <c r="EA99" s="0"/>
      <c r="EB99" s="0"/>
      <c r="EC99" s="0"/>
      <c r="ED99" s="0"/>
      <c r="EE99" s="0"/>
      <c r="EF99" s="0"/>
      <c r="EG99" s="0"/>
      <c r="EH99" s="0"/>
      <c r="EI99" s="0"/>
      <c r="EJ99" s="0"/>
      <c r="EK99" s="0"/>
      <c r="EL99" s="0"/>
      <c r="EM99" s="0"/>
      <c r="EN99" s="0"/>
      <c r="EO99" s="0"/>
      <c r="EP99" s="0"/>
      <c r="EQ99" s="0"/>
      <c r="ER99" s="0"/>
      <c r="ES99" s="0"/>
      <c r="ET99" s="0"/>
      <c r="EU99" s="0"/>
      <c r="EV99" s="0"/>
      <c r="EW99" s="0"/>
      <c r="EX99" s="0"/>
      <c r="EY99" s="0"/>
      <c r="EZ99" s="0"/>
      <c r="FA99" s="0"/>
      <c r="FB99" s="0"/>
      <c r="FC99" s="0"/>
      <c r="FD99" s="0"/>
      <c r="FE99" s="0"/>
      <c r="FF99" s="0"/>
      <c r="FG99" s="0"/>
      <c r="FH99" s="0"/>
      <c r="FI99" s="0"/>
      <c r="FJ99" s="0"/>
      <c r="FK99" s="0"/>
      <c r="FL99" s="0"/>
      <c r="FM99" s="0"/>
      <c r="FN99" s="0"/>
      <c r="FO99" s="0"/>
      <c r="FP99" s="0"/>
      <c r="FQ99" s="0"/>
      <c r="FR99" s="0"/>
      <c r="FS99" s="0"/>
      <c r="FT99" s="0"/>
      <c r="FU99" s="0"/>
      <c r="FV99" s="0"/>
      <c r="FW99" s="0"/>
      <c r="FX99" s="0"/>
      <c r="FY99" s="0"/>
      <c r="FZ99" s="0"/>
      <c r="GA99" s="0"/>
      <c r="GB99" s="0"/>
      <c r="GC99" s="0"/>
      <c r="GD99" s="0"/>
      <c r="GE99" s="0"/>
      <c r="GF99" s="0"/>
      <c r="GG99" s="0"/>
      <c r="GH99" s="0"/>
      <c r="GI99" s="0"/>
      <c r="GJ99" s="0"/>
      <c r="GK99" s="0"/>
      <c r="GL99" s="0"/>
      <c r="GM99" s="0"/>
      <c r="GN99" s="0"/>
      <c r="GO99" s="0"/>
      <c r="GP99" s="0"/>
      <c r="GQ99" s="0"/>
      <c r="GR99" s="0"/>
      <c r="GS99" s="0"/>
      <c r="GT99" s="0"/>
      <c r="GU99" s="0"/>
      <c r="GV99" s="0"/>
      <c r="GW99" s="0"/>
      <c r="GX99" s="0"/>
      <c r="GY99" s="0"/>
      <c r="GZ99" s="0"/>
      <c r="HA99" s="0"/>
      <c r="HB99" s="0"/>
      <c r="HC99" s="0"/>
      <c r="HD99" s="0"/>
      <c r="HE99" s="0"/>
      <c r="HF99" s="0"/>
      <c r="HG99" s="0"/>
      <c r="HH99" s="0"/>
      <c r="HI99" s="0"/>
      <c r="HJ99" s="0"/>
      <c r="HK99" s="0"/>
      <c r="HL99" s="0"/>
      <c r="HM99" s="0"/>
      <c r="HN99" s="0"/>
      <c r="HO99" s="0"/>
      <c r="HP99" s="0"/>
      <c r="HQ99" s="0"/>
      <c r="HR99" s="0"/>
      <c r="HS99" s="0"/>
      <c r="HT99" s="0"/>
      <c r="HU99" s="0"/>
      <c r="HV99" s="0"/>
      <c r="HW99" s="0"/>
      <c r="HX99" s="0"/>
      <c r="HY99" s="0"/>
      <c r="HZ99" s="0"/>
      <c r="IA99" s="0"/>
      <c r="IB99" s="0"/>
      <c r="IC99" s="0"/>
      <c r="ID99" s="0"/>
      <c r="IE99" s="0"/>
      <c r="IF99" s="0"/>
      <c r="IG99" s="0"/>
      <c r="IH99" s="0"/>
      <c r="II99" s="0"/>
      <c r="IJ99" s="0"/>
      <c r="IK99" s="0"/>
      <c r="IL99" s="0"/>
      <c r="IM99" s="0"/>
      <c r="IN99" s="0"/>
      <c r="IO99" s="0"/>
      <c r="IP99" s="0"/>
      <c r="IQ99" s="0"/>
      <c r="IR99" s="0"/>
      <c r="IS99" s="0"/>
      <c r="IT99" s="0"/>
      <c r="IU99" s="0"/>
      <c r="IV99" s="0"/>
    </row>
    <row r="100" customFormat="false" ht="21.75" hidden="false" customHeight="true" outlineLevel="0" collapsed="false">
      <c r="A100" s="28" t="s">
        <v>156</v>
      </c>
      <c r="B100" s="31" t="s">
        <v>157</v>
      </c>
      <c r="C100" s="31"/>
      <c r="D100" s="31"/>
      <c r="E100" s="31"/>
      <c r="F100" s="31"/>
      <c r="G100" s="31"/>
      <c r="H100" s="31"/>
      <c r="I100" s="31"/>
      <c r="J100" s="31"/>
      <c r="K100" s="55" t="n">
        <f aca="false">K93</f>
        <v>172.07864064</v>
      </c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0"/>
      <c r="BG100" s="0"/>
      <c r="BH100" s="0"/>
      <c r="BI100" s="0"/>
      <c r="BJ100" s="0"/>
      <c r="BK100" s="0"/>
      <c r="BL100" s="0"/>
      <c r="BM100" s="0"/>
      <c r="BN100" s="0"/>
      <c r="BO100" s="0"/>
      <c r="BP100" s="0"/>
      <c r="BQ100" s="0"/>
      <c r="BR100" s="0"/>
      <c r="BS100" s="0"/>
      <c r="BT100" s="0"/>
      <c r="BU100" s="0"/>
      <c r="BV100" s="0"/>
      <c r="BW100" s="0"/>
      <c r="BX100" s="0"/>
      <c r="BY100" s="0"/>
      <c r="BZ100" s="0"/>
      <c r="CA100" s="0"/>
      <c r="CB100" s="0"/>
      <c r="CC100" s="0"/>
      <c r="CD100" s="0"/>
      <c r="CE100" s="0"/>
      <c r="CF100" s="0"/>
      <c r="CG100" s="0"/>
      <c r="CH100" s="0"/>
      <c r="CI100" s="0"/>
      <c r="CJ100" s="0"/>
      <c r="CK100" s="0"/>
      <c r="CL100" s="0"/>
      <c r="CM100" s="0"/>
      <c r="CN100" s="0"/>
      <c r="CO100" s="0"/>
      <c r="CP100" s="0"/>
      <c r="CQ100" s="0"/>
      <c r="CR100" s="0"/>
      <c r="CS100" s="0"/>
      <c r="CT100" s="0"/>
      <c r="CU100" s="0"/>
      <c r="CV100" s="0"/>
      <c r="CW100" s="0"/>
      <c r="CX100" s="0"/>
      <c r="CY100" s="0"/>
      <c r="CZ100" s="0"/>
      <c r="DA100" s="0"/>
      <c r="DB100" s="0"/>
      <c r="DC100" s="0"/>
      <c r="DD100" s="0"/>
      <c r="DE100" s="0"/>
      <c r="DF100" s="0"/>
      <c r="DG100" s="0"/>
      <c r="DH100" s="0"/>
      <c r="DI100" s="0"/>
      <c r="DJ100" s="0"/>
      <c r="DK100" s="0"/>
      <c r="DL100" s="0"/>
      <c r="DM100" s="0"/>
      <c r="DN100" s="0"/>
      <c r="DO100" s="0"/>
      <c r="DP100" s="0"/>
      <c r="DQ100" s="0"/>
      <c r="DR100" s="0"/>
      <c r="DS100" s="0"/>
      <c r="DT100" s="0"/>
      <c r="DU100" s="0"/>
      <c r="DV100" s="0"/>
      <c r="DW100" s="0"/>
      <c r="DX100" s="0"/>
      <c r="DY100" s="0"/>
      <c r="DZ100" s="0"/>
      <c r="EA100" s="0"/>
      <c r="EB100" s="0"/>
      <c r="EC100" s="0"/>
      <c r="ED100" s="0"/>
      <c r="EE100" s="0"/>
      <c r="EF100" s="0"/>
      <c r="EG100" s="0"/>
      <c r="EH100" s="0"/>
      <c r="EI100" s="0"/>
      <c r="EJ100" s="0"/>
      <c r="EK100" s="0"/>
      <c r="EL100" s="0"/>
      <c r="EM100" s="0"/>
      <c r="EN100" s="0"/>
      <c r="EO100" s="0"/>
      <c r="EP100" s="0"/>
      <c r="EQ100" s="0"/>
      <c r="ER100" s="0"/>
      <c r="ES100" s="0"/>
      <c r="ET100" s="0"/>
      <c r="EU100" s="0"/>
      <c r="EV100" s="0"/>
      <c r="EW100" s="0"/>
      <c r="EX100" s="0"/>
      <c r="EY100" s="0"/>
      <c r="EZ100" s="0"/>
      <c r="FA100" s="0"/>
      <c r="FB100" s="0"/>
      <c r="FC100" s="0"/>
      <c r="FD100" s="0"/>
      <c r="FE100" s="0"/>
      <c r="FF100" s="0"/>
      <c r="FG100" s="0"/>
      <c r="FH100" s="0"/>
      <c r="FI100" s="0"/>
      <c r="FJ100" s="0"/>
      <c r="FK100" s="0"/>
      <c r="FL100" s="0"/>
      <c r="FM100" s="0"/>
      <c r="FN100" s="0"/>
      <c r="FO100" s="0"/>
      <c r="FP100" s="0"/>
      <c r="FQ100" s="0"/>
      <c r="FR100" s="0"/>
      <c r="FS100" s="0"/>
      <c r="FT100" s="0"/>
      <c r="FU100" s="0"/>
      <c r="FV100" s="0"/>
      <c r="FW100" s="0"/>
      <c r="FX100" s="0"/>
      <c r="FY100" s="0"/>
      <c r="FZ100" s="0"/>
      <c r="GA100" s="0"/>
      <c r="GB100" s="0"/>
      <c r="GC100" s="0"/>
      <c r="GD100" s="0"/>
      <c r="GE100" s="0"/>
      <c r="GF100" s="0"/>
      <c r="GG100" s="0"/>
      <c r="GH100" s="0"/>
      <c r="GI100" s="0"/>
      <c r="GJ100" s="0"/>
      <c r="GK100" s="0"/>
      <c r="GL100" s="0"/>
      <c r="GM100" s="0"/>
      <c r="GN100" s="0"/>
      <c r="GO100" s="0"/>
      <c r="GP100" s="0"/>
      <c r="GQ100" s="0"/>
      <c r="GR100" s="0"/>
      <c r="GS100" s="0"/>
      <c r="GT100" s="0"/>
      <c r="GU100" s="0"/>
      <c r="GV100" s="0"/>
      <c r="GW100" s="0"/>
      <c r="GX100" s="0"/>
      <c r="GY100" s="0"/>
      <c r="GZ100" s="0"/>
      <c r="HA100" s="0"/>
      <c r="HB100" s="0"/>
      <c r="HC100" s="0"/>
      <c r="HD100" s="0"/>
      <c r="HE100" s="0"/>
      <c r="HF100" s="0"/>
      <c r="HG100" s="0"/>
      <c r="HH100" s="0"/>
      <c r="HI100" s="0"/>
      <c r="HJ100" s="0"/>
      <c r="HK100" s="0"/>
      <c r="HL100" s="0"/>
      <c r="HM100" s="0"/>
      <c r="HN100" s="0"/>
      <c r="HO100" s="0"/>
      <c r="HP100" s="0"/>
      <c r="HQ100" s="0"/>
      <c r="HR100" s="0"/>
      <c r="HS100" s="0"/>
      <c r="HT100" s="0"/>
      <c r="HU100" s="0"/>
      <c r="HV100" s="0"/>
      <c r="HW100" s="0"/>
      <c r="HX100" s="0"/>
      <c r="HY100" s="0"/>
      <c r="HZ100" s="0"/>
      <c r="IA100" s="0"/>
      <c r="IB100" s="0"/>
      <c r="IC100" s="0"/>
      <c r="ID100" s="0"/>
      <c r="IE100" s="0"/>
      <c r="IF100" s="0"/>
      <c r="IG100" s="0"/>
      <c r="IH100" s="0"/>
      <c r="II100" s="0"/>
      <c r="IJ100" s="0"/>
      <c r="IK100" s="0"/>
      <c r="IL100" s="0"/>
      <c r="IM100" s="0"/>
      <c r="IN100" s="0"/>
      <c r="IO100" s="0"/>
      <c r="IP100" s="0"/>
      <c r="IQ100" s="0"/>
      <c r="IR100" s="0"/>
      <c r="IS100" s="0"/>
      <c r="IT100" s="0"/>
      <c r="IU100" s="0"/>
      <c r="IV100" s="0"/>
    </row>
    <row r="101" customFormat="false" ht="21.75" hidden="false" customHeight="true" outlineLevel="0" collapsed="false">
      <c r="A101" s="28" t="s">
        <v>158</v>
      </c>
      <c r="B101" s="31" t="s">
        <v>159</v>
      </c>
      <c r="C101" s="31"/>
      <c r="D101" s="31"/>
      <c r="E101" s="31"/>
      <c r="F101" s="31"/>
      <c r="G101" s="31"/>
      <c r="H101" s="31"/>
      <c r="I101" s="31"/>
      <c r="J101" s="31"/>
      <c r="K101" s="55" t="n">
        <f aca="false">K97</f>
        <v>0</v>
      </c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0"/>
      <c r="BG101" s="0"/>
      <c r="BH101" s="0"/>
      <c r="BI101" s="0"/>
      <c r="BJ101" s="0"/>
      <c r="BK101" s="0"/>
      <c r="BL101" s="0"/>
      <c r="BM101" s="0"/>
      <c r="BN101" s="0"/>
      <c r="BO101" s="0"/>
      <c r="BP101" s="0"/>
      <c r="BQ101" s="0"/>
      <c r="BR101" s="0"/>
      <c r="BS101" s="0"/>
      <c r="BT101" s="0"/>
      <c r="BU101" s="0"/>
      <c r="BV101" s="0"/>
      <c r="BW101" s="0"/>
      <c r="BX101" s="0"/>
      <c r="BY101" s="0"/>
      <c r="BZ101" s="0"/>
      <c r="CA101" s="0"/>
      <c r="CB101" s="0"/>
      <c r="CC101" s="0"/>
      <c r="CD101" s="0"/>
      <c r="CE101" s="0"/>
      <c r="CF101" s="0"/>
      <c r="CG101" s="0"/>
      <c r="CH101" s="0"/>
      <c r="CI101" s="0"/>
      <c r="CJ101" s="0"/>
      <c r="CK101" s="0"/>
      <c r="CL101" s="0"/>
      <c r="CM101" s="0"/>
      <c r="CN101" s="0"/>
      <c r="CO101" s="0"/>
      <c r="CP101" s="0"/>
      <c r="CQ101" s="0"/>
      <c r="CR101" s="0"/>
      <c r="CS101" s="0"/>
      <c r="CT101" s="0"/>
      <c r="CU101" s="0"/>
      <c r="CV101" s="0"/>
      <c r="CW101" s="0"/>
      <c r="CX101" s="0"/>
      <c r="CY101" s="0"/>
      <c r="CZ101" s="0"/>
      <c r="DA101" s="0"/>
      <c r="DB101" s="0"/>
      <c r="DC101" s="0"/>
      <c r="DD101" s="0"/>
      <c r="DE101" s="0"/>
      <c r="DF101" s="0"/>
      <c r="DG101" s="0"/>
      <c r="DH101" s="0"/>
      <c r="DI101" s="0"/>
      <c r="DJ101" s="0"/>
      <c r="DK101" s="0"/>
      <c r="DL101" s="0"/>
      <c r="DM101" s="0"/>
      <c r="DN101" s="0"/>
      <c r="DO101" s="0"/>
      <c r="DP101" s="0"/>
      <c r="DQ101" s="0"/>
      <c r="DR101" s="0"/>
      <c r="DS101" s="0"/>
      <c r="DT101" s="0"/>
      <c r="DU101" s="0"/>
      <c r="DV101" s="0"/>
      <c r="DW101" s="0"/>
      <c r="DX101" s="0"/>
      <c r="DY101" s="0"/>
      <c r="DZ101" s="0"/>
      <c r="EA101" s="0"/>
      <c r="EB101" s="0"/>
      <c r="EC101" s="0"/>
      <c r="ED101" s="0"/>
      <c r="EE101" s="0"/>
      <c r="EF101" s="0"/>
      <c r="EG101" s="0"/>
      <c r="EH101" s="0"/>
      <c r="EI101" s="0"/>
      <c r="EJ101" s="0"/>
      <c r="EK101" s="0"/>
      <c r="EL101" s="0"/>
      <c r="EM101" s="0"/>
      <c r="EN101" s="0"/>
      <c r="EO101" s="0"/>
      <c r="EP101" s="0"/>
      <c r="EQ101" s="0"/>
      <c r="ER101" s="0"/>
      <c r="ES101" s="0"/>
      <c r="ET101" s="0"/>
      <c r="EU101" s="0"/>
      <c r="EV101" s="0"/>
      <c r="EW101" s="0"/>
      <c r="EX101" s="0"/>
      <c r="EY101" s="0"/>
      <c r="EZ101" s="0"/>
      <c r="FA101" s="0"/>
      <c r="FB101" s="0"/>
      <c r="FC101" s="0"/>
      <c r="FD101" s="0"/>
      <c r="FE101" s="0"/>
      <c r="FF101" s="0"/>
      <c r="FG101" s="0"/>
      <c r="FH101" s="0"/>
      <c r="FI101" s="0"/>
      <c r="FJ101" s="0"/>
      <c r="FK101" s="0"/>
      <c r="FL101" s="0"/>
      <c r="FM101" s="0"/>
      <c r="FN101" s="0"/>
      <c r="FO101" s="0"/>
      <c r="FP101" s="0"/>
      <c r="FQ101" s="0"/>
      <c r="FR101" s="0"/>
      <c r="FS101" s="0"/>
      <c r="FT101" s="0"/>
      <c r="FU101" s="0"/>
      <c r="FV101" s="0"/>
      <c r="FW101" s="0"/>
      <c r="FX101" s="0"/>
      <c r="FY101" s="0"/>
      <c r="FZ101" s="0"/>
      <c r="GA101" s="0"/>
      <c r="GB101" s="0"/>
      <c r="GC101" s="0"/>
      <c r="GD101" s="0"/>
      <c r="GE101" s="0"/>
      <c r="GF101" s="0"/>
      <c r="GG101" s="0"/>
      <c r="GH101" s="0"/>
      <c r="GI101" s="0"/>
      <c r="GJ101" s="0"/>
      <c r="GK101" s="0"/>
      <c r="GL101" s="0"/>
      <c r="GM101" s="0"/>
      <c r="GN101" s="0"/>
      <c r="GO101" s="0"/>
      <c r="GP101" s="0"/>
      <c r="GQ101" s="0"/>
      <c r="GR101" s="0"/>
      <c r="GS101" s="0"/>
      <c r="GT101" s="0"/>
      <c r="GU101" s="0"/>
      <c r="GV101" s="0"/>
      <c r="GW101" s="0"/>
      <c r="GX101" s="0"/>
      <c r="GY101" s="0"/>
      <c r="GZ101" s="0"/>
      <c r="HA101" s="0"/>
      <c r="HB101" s="0"/>
      <c r="HC101" s="0"/>
      <c r="HD101" s="0"/>
      <c r="HE101" s="0"/>
      <c r="HF101" s="0"/>
      <c r="HG101" s="0"/>
      <c r="HH101" s="0"/>
      <c r="HI101" s="0"/>
      <c r="HJ101" s="0"/>
      <c r="HK101" s="0"/>
      <c r="HL101" s="0"/>
      <c r="HM101" s="0"/>
      <c r="HN101" s="0"/>
      <c r="HO101" s="0"/>
      <c r="HP101" s="0"/>
      <c r="HQ101" s="0"/>
      <c r="HR101" s="0"/>
      <c r="HS101" s="0"/>
      <c r="HT101" s="0"/>
      <c r="HU101" s="0"/>
      <c r="HV101" s="0"/>
      <c r="HW101" s="0"/>
      <c r="HX101" s="0"/>
      <c r="HY101" s="0"/>
      <c r="HZ101" s="0"/>
      <c r="IA101" s="0"/>
      <c r="IB101" s="0"/>
      <c r="IC101" s="0"/>
      <c r="ID101" s="0"/>
      <c r="IE101" s="0"/>
      <c r="IF101" s="0"/>
      <c r="IG101" s="0"/>
      <c r="IH101" s="0"/>
      <c r="II101" s="0"/>
      <c r="IJ101" s="0"/>
      <c r="IK101" s="0"/>
      <c r="IL101" s="0"/>
      <c r="IM101" s="0"/>
      <c r="IN101" s="0"/>
      <c r="IO101" s="0"/>
      <c r="IP101" s="0"/>
      <c r="IQ101" s="0"/>
      <c r="IR101" s="0"/>
      <c r="IS101" s="0"/>
      <c r="IT101" s="0"/>
      <c r="IU101" s="0"/>
      <c r="IV101" s="0"/>
    </row>
    <row r="102" customFormat="false" ht="21.75" hidden="false" customHeight="true" outlineLevel="0" collapsed="false">
      <c r="A102" s="28"/>
      <c r="B102" s="28" t="s">
        <v>110</v>
      </c>
      <c r="C102" s="28"/>
      <c r="D102" s="28"/>
      <c r="E102" s="28"/>
      <c r="F102" s="28"/>
      <c r="G102" s="28"/>
      <c r="H102" s="28"/>
      <c r="I102" s="28"/>
      <c r="J102" s="28"/>
      <c r="K102" s="88" t="n">
        <f aca="false">K100+K101</f>
        <v>172.07864064</v>
      </c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0"/>
      <c r="BG102" s="0"/>
      <c r="BH102" s="0"/>
      <c r="BI102" s="0"/>
      <c r="BJ102" s="0"/>
      <c r="BK102" s="0"/>
      <c r="BL102" s="0"/>
      <c r="BM102" s="0"/>
      <c r="BN102" s="0"/>
      <c r="BO102" s="0"/>
      <c r="BP102" s="0"/>
      <c r="BQ102" s="0"/>
      <c r="BR102" s="0"/>
      <c r="BS102" s="0"/>
      <c r="BT102" s="0"/>
      <c r="BU102" s="0"/>
      <c r="BV102" s="0"/>
      <c r="BW102" s="0"/>
      <c r="BX102" s="0"/>
      <c r="BY102" s="0"/>
      <c r="BZ102" s="0"/>
      <c r="CA102" s="0"/>
      <c r="CB102" s="0"/>
      <c r="CC102" s="0"/>
      <c r="CD102" s="0"/>
      <c r="CE102" s="0"/>
      <c r="CF102" s="0"/>
      <c r="CG102" s="0"/>
      <c r="CH102" s="0"/>
      <c r="CI102" s="0"/>
      <c r="CJ102" s="0"/>
      <c r="CK102" s="0"/>
      <c r="CL102" s="0"/>
      <c r="CM102" s="0"/>
      <c r="CN102" s="0"/>
      <c r="CO102" s="0"/>
      <c r="CP102" s="0"/>
      <c r="CQ102" s="0"/>
      <c r="CR102" s="0"/>
      <c r="CS102" s="0"/>
      <c r="CT102" s="0"/>
      <c r="CU102" s="0"/>
      <c r="CV102" s="0"/>
      <c r="CW102" s="0"/>
      <c r="CX102" s="0"/>
      <c r="CY102" s="0"/>
      <c r="CZ102" s="0"/>
      <c r="DA102" s="0"/>
      <c r="DB102" s="0"/>
      <c r="DC102" s="0"/>
      <c r="DD102" s="0"/>
      <c r="DE102" s="0"/>
      <c r="DF102" s="0"/>
      <c r="DG102" s="0"/>
      <c r="DH102" s="0"/>
      <c r="DI102" s="0"/>
      <c r="DJ102" s="0"/>
      <c r="DK102" s="0"/>
      <c r="DL102" s="0"/>
      <c r="DM102" s="0"/>
      <c r="DN102" s="0"/>
      <c r="DO102" s="0"/>
      <c r="DP102" s="0"/>
      <c r="DQ102" s="0"/>
      <c r="DR102" s="0"/>
      <c r="DS102" s="0"/>
      <c r="DT102" s="0"/>
      <c r="DU102" s="0"/>
      <c r="DV102" s="0"/>
      <c r="DW102" s="0"/>
      <c r="DX102" s="0"/>
      <c r="DY102" s="0"/>
      <c r="DZ102" s="0"/>
      <c r="EA102" s="0"/>
      <c r="EB102" s="0"/>
      <c r="EC102" s="0"/>
      <c r="ED102" s="0"/>
      <c r="EE102" s="0"/>
      <c r="EF102" s="0"/>
      <c r="EG102" s="0"/>
      <c r="EH102" s="0"/>
      <c r="EI102" s="0"/>
      <c r="EJ102" s="0"/>
      <c r="EK102" s="0"/>
      <c r="EL102" s="0"/>
      <c r="EM102" s="0"/>
      <c r="EN102" s="0"/>
      <c r="EO102" s="0"/>
      <c r="EP102" s="0"/>
      <c r="EQ102" s="0"/>
      <c r="ER102" s="0"/>
      <c r="ES102" s="0"/>
      <c r="ET102" s="0"/>
      <c r="EU102" s="0"/>
      <c r="EV102" s="0"/>
      <c r="EW102" s="0"/>
      <c r="EX102" s="0"/>
      <c r="EY102" s="0"/>
      <c r="EZ102" s="0"/>
      <c r="FA102" s="0"/>
      <c r="FB102" s="0"/>
      <c r="FC102" s="0"/>
      <c r="FD102" s="0"/>
      <c r="FE102" s="0"/>
      <c r="FF102" s="0"/>
      <c r="FG102" s="0"/>
      <c r="FH102" s="0"/>
      <c r="FI102" s="0"/>
      <c r="FJ102" s="0"/>
      <c r="FK102" s="0"/>
      <c r="FL102" s="0"/>
      <c r="FM102" s="0"/>
      <c r="FN102" s="0"/>
      <c r="FO102" s="0"/>
      <c r="FP102" s="0"/>
      <c r="FQ102" s="0"/>
      <c r="FR102" s="0"/>
      <c r="FS102" s="0"/>
      <c r="FT102" s="0"/>
      <c r="FU102" s="0"/>
      <c r="FV102" s="0"/>
      <c r="FW102" s="0"/>
      <c r="FX102" s="0"/>
      <c r="FY102" s="0"/>
      <c r="FZ102" s="0"/>
      <c r="GA102" s="0"/>
      <c r="GB102" s="0"/>
      <c r="GC102" s="0"/>
      <c r="GD102" s="0"/>
      <c r="GE102" s="0"/>
      <c r="GF102" s="0"/>
      <c r="GG102" s="0"/>
      <c r="GH102" s="0"/>
      <c r="GI102" s="0"/>
      <c r="GJ102" s="0"/>
      <c r="GK102" s="0"/>
      <c r="GL102" s="0"/>
      <c r="GM102" s="0"/>
      <c r="GN102" s="0"/>
      <c r="GO102" s="0"/>
      <c r="GP102" s="0"/>
      <c r="GQ102" s="0"/>
      <c r="GR102" s="0"/>
      <c r="GS102" s="0"/>
      <c r="GT102" s="0"/>
      <c r="GU102" s="0"/>
      <c r="GV102" s="0"/>
      <c r="GW102" s="0"/>
      <c r="GX102" s="0"/>
      <c r="GY102" s="0"/>
      <c r="GZ102" s="0"/>
      <c r="HA102" s="0"/>
      <c r="HB102" s="0"/>
      <c r="HC102" s="0"/>
      <c r="HD102" s="0"/>
      <c r="HE102" s="0"/>
      <c r="HF102" s="0"/>
      <c r="HG102" s="0"/>
      <c r="HH102" s="0"/>
      <c r="HI102" s="0"/>
      <c r="HJ102" s="0"/>
      <c r="HK102" s="0"/>
      <c r="HL102" s="0"/>
      <c r="HM102" s="0"/>
      <c r="HN102" s="0"/>
      <c r="HO102" s="0"/>
      <c r="HP102" s="0"/>
      <c r="HQ102" s="0"/>
      <c r="HR102" s="0"/>
      <c r="HS102" s="0"/>
      <c r="HT102" s="0"/>
      <c r="HU102" s="0"/>
      <c r="HV102" s="0"/>
      <c r="HW102" s="0"/>
      <c r="HX102" s="0"/>
      <c r="HY102" s="0"/>
      <c r="HZ102" s="0"/>
      <c r="IA102" s="0"/>
      <c r="IB102" s="0"/>
      <c r="IC102" s="0"/>
      <c r="ID102" s="0"/>
      <c r="IE102" s="0"/>
      <c r="IF102" s="0"/>
      <c r="IG102" s="0"/>
      <c r="IH102" s="0"/>
      <c r="II102" s="0"/>
      <c r="IJ102" s="0"/>
      <c r="IK102" s="0"/>
      <c r="IL102" s="0"/>
      <c r="IM102" s="0"/>
      <c r="IN102" s="0"/>
      <c r="IO102" s="0"/>
      <c r="IP102" s="0"/>
      <c r="IQ102" s="0"/>
      <c r="IR102" s="0"/>
      <c r="IS102" s="0"/>
      <c r="IT102" s="0"/>
      <c r="IU102" s="0"/>
      <c r="IV102" s="0"/>
    </row>
    <row r="103" customFormat="false" ht="21.75" hidden="false" customHeight="true" outlineLevel="0" collapsed="false">
      <c r="A103" s="65"/>
      <c r="B103" s="65"/>
      <c r="C103" s="65"/>
      <c r="D103" s="65"/>
      <c r="E103" s="65"/>
      <c r="F103" s="65"/>
      <c r="G103" s="65"/>
      <c r="H103" s="65"/>
      <c r="I103" s="65"/>
      <c r="J103" s="65"/>
      <c r="K103" s="65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0"/>
      <c r="BG103" s="0"/>
      <c r="BH103" s="0"/>
      <c r="BI103" s="0"/>
      <c r="BJ103" s="0"/>
      <c r="BK103" s="0"/>
      <c r="BL103" s="0"/>
      <c r="BM103" s="0"/>
      <c r="BN103" s="0"/>
      <c r="BO103" s="0"/>
      <c r="BP103" s="0"/>
      <c r="BQ103" s="0"/>
      <c r="BR103" s="0"/>
      <c r="BS103" s="0"/>
      <c r="BT103" s="0"/>
      <c r="BU103" s="0"/>
      <c r="BV103" s="0"/>
      <c r="BW103" s="0"/>
      <c r="BX103" s="0"/>
      <c r="BY103" s="0"/>
      <c r="BZ103" s="0"/>
      <c r="CA103" s="0"/>
      <c r="CB103" s="0"/>
      <c r="CC103" s="0"/>
      <c r="CD103" s="0"/>
      <c r="CE103" s="0"/>
      <c r="CF103" s="0"/>
      <c r="CG103" s="0"/>
      <c r="CH103" s="0"/>
      <c r="CI103" s="0"/>
      <c r="CJ103" s="0"/>
      <c r="CK103" s="0"/>
      <c r="CL103" s="0"/>
      <c r="CM103" s="0"/>
      <c r="CN103" s="0"/>
      <c r="CO103" s="0"/>
      <c r="CP103" s="0"/>
      <c r="CQ103" s="0"/>
      <c r="CR103" s="0"/>
      <c r="CS103" s="0"/>
      <c r="CT103" s="0"/>
      <c r="CU103" s="0"/>
      <c r="CV103" s="0"/>
      <c r="CW103" s="0"/>
      <c r="CX103" s="0"/>
      <c r="CY103" s="0"/>
      <c r="CZ103" s="0"/>
      <c r="DA103" s="0"/>
      <c r="DB103" s="0"/>
      <c r="DC103" s="0"/>
      <c r="DD103" s="0"/>
      <c r="DE103" s="0"/>
      <c r="DF103" s="0"/>
      <c r="DG103" s="0"/>
      <c r="DH103" s="0"/>
      <c r="DI103" s="0"/>
      <c r="DJ103" s="0"/>
      <c r="DK103" s="0"/>
      <c r="DL103" s="0"/>
      <c r="DM103" s="0"/>
      <c r="DN103" s="0"/>
      <c r="DO103" s="0"/>
      <c r="DP103" s="0"/>
      <c r="DQ103" s="0"/>
      <c r="DR103" s="0"/>
      <c r="DS103" s="0"/>
      <c r="DT103" s="0"/>
      <c r="DU103" s="0"/>
      <c r="DV103" s="0"/>
      <c r="DW103" s="0"/>
      <c r="DX103" s="0"/>
      <c r="DY103" s="0"/>
      <c r="DZ103" s="0"/>
      <c r="EA103" s="0"/>
      <c r="EB103" s="0"/>
      <c r="EC103" s="0"/>
      <c r="ED103" s="0"/>
      <c r="EE103" s="0"/>
      <c r="EF103" s="0"/>
      <c r="EG103" s="0"/>
      <c r="EH103" s="0"/>
      <c r="EI103" s="0"/>
      <c r="EJ103" s="0"/>
      <c r="EK103" s="0"/>
      <c r="EL103" s="0"/>
      <c r="EM103" s="0"/>
      <c r="EN103" s="0"/>
      <c r="EO103" s="0"/>
      <c r="EP103" s="0"/>
      <c r="EQ103" s="0"/>
      <c r="ER103" s="0"/>
      <c r="ES103" s="0"/>
      <c r="ET103" s="0"/>
      <c r="EU103" s="0"/>
      <c r="EV103" s="0"/>
      <c r="EW103" s="0"/>
      <c r="EX103" s="0"/>
      <c r="EY103" s="0"/>
      <c r="EZ103" s="0"/>
      <c r="FA103" s="0"/>
      <c r="FB103" s="0"/>
      <c r="FC103" s="0"/>
      <c r="FD103" s="0"/>
      <c r="FE103" s="0"/>
      <c r="FF103" s="0"/>
      <c r="FG103" s="0"/>
      <c r="FH103" s="0"/>
      <c r="FI103" s="0"/>
      <c r="FJ103" s="0"/>
      <c r="FK103" s="0"/>
      <c r="FL103" s="0"/>
      <c r="FM103" s="0"/>
      <c r="FN103" s="0"/>
      <c r="FO103" s="0"/>
      <c r="FP103" s="0"/>
      <c r="FQ103" s="0"/>
      <c r="FR103" s="0"/>
      <c r="FS103" s="0"/>
      <c r="FT103" s="0"/>
      <c r="FU103" s="0"/>
      <c r="FV103" s="0"/>
      <c r="FW103" s="0"/>
      <c r="FX103" s="0"/>
      <c r="FY103" s="0"/>
      <c r="FZ103" s="0"/>
      <c r="GA103" s="0"/>
      <c r="GB103" s="0"/>
      <c r="GC103" s="0"/>
      <c r="GD103" s="0"/>
      <c r="GE103" s="0"/>
      <c r="GF103" s="0"/>
      <c r="GG103" s="0"/>
      <c r="GH103" s="0"/>
      <c r="GI103" s="0"/>
      <c r="GJ103" s="0"/>
      <c r="GK103" s="0"/>
      <c r="GL103" s="0"/>
      <c r="GM103" s="0"/>
      <c r="GN103" s="0"/>
      <c r="GO103" s="0"/>
      <c r="GP103" s="0"/>
      <c r="GQ103" s="0"/>
      <c r="GR103" s="0"/>
      <c r="GS103" s="0"/>
      <c r="GT103" s="0"/>
      <c r="GU103" s="0"/>
      <c r="GV103" s="0"/>
      <c r="GW103" s="0"/>
      <c r="GX103" s="0"/>
      <c r="GY103" s="0"/>
      <c r="GZ103" s="0"/>
      <c r="HA103" s="0"/>
      <c r="HB103" s="0"/>
      <c r="HC103" s="0"/>
      <c r="HD103" s="0"/>
      <c r="HE103" s="0"/>
      <c r="HF103" s="0"/>
      <c r="HG103" s="0"/>
      <c r="HH103" s="0"/>
      <c r="HI103" s="0"/>
      <c r="HJ103" s="0"/>
      <c r="HK103" s="0"/>
      <c r="HL103" s="0"/>
      <c r="HM103" s="0"/>
      <c r="HN103" s="0"/>
      <c r="HO103" s="0"/>
      <c r="HP103" s="0"/>
      <c r="HQ103" s="0"/>
      <c r="HR103" s="0"/>
      <c r="HS103" s="0"/>
      <c r="HT103" s="0"/>
      <c r="HU103" s="0"/>
      <c r="HV103" s="0"/>
      <c r="HW103" s="0"/>
      <c r="HX103" s="0"/>
      <c r="HY103" s="0"/>
      <c r="HZ103" s="0"/>
      <c r="IA103" s="0"/>
      <c r="IB103" s="0"/>
      <c r="IC103" s="0"/>
      <c r="ID103" s="0"/>
      <c r="IE103" s="0"/>
      <c r="IF103" s="0"/>
      <c r="IG103" s="0"/>
      <c r="IH103" s="0"/>
      <c r="II103" s="0"/>
      <c r="IJ103" s="0"/>
      <c r="IK103" s="0"/>
      <c r="IL103" s="0"/>
      <c r="IM103" s="0"/>
      <c r="IN103" s="0"/>
      <c r="IO103" s="0"/>
      <c r="IP103" s="0"/>
      <c r="IQ103" s="0"/>
      <c r="IR103" s="0"/>
      <c r="IS103" s="0"/>
      <c r="IT103" s="0"/>
      <c r="IU103" s="0"/>
      <c r="IV103" s="0"/>
    </row>
    <row r="104" customFormat="false" ht="21.75" hidden="false" customHeight="true" outlineLevel="0" collapsed="false">
      <c r="A104" s="28" t="s">
        <v>160</v>
      </c>
      <c r="B104" s="28"/>
      <c r="C104" s="28"/>
      <c r="D104" s="28"/>
      <c r="E104" s="28"/>
      <c r="F104" s="28"/>
      <c r="G104" s="28"/>
      <c r="H104" s="28"/>
      <c r="I104" s="28"/>
      <c r="J104" s="28"/>
      <c r="K104" s="28" t="s">
        <v>161</v>
      </c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0"/>
      <c r="BG104" s="0"/>
      <c r="BH104" s="0"/>
      <c r="BI104" s="0"/>
      <c r="BJ104" s="0"/>
      <c r="BK104" s="0"/>
      <c r="BL104" s="0"/>
      <c r="BM104" s="0"/>
      <c r="BN104" s="0"/>
      <c r="BO104" s="0"/>
      <c r="BP104" s="0"/>
      <c r="BQ104" s="0"/>
      <c r="BR104" s="0"/>
      <c r="BS104" s="0"/>
      <c r="BT104" s="0"/>
      <c r="BU104" s="0"/>
      <c r="BV104" s="0"/>
      <c r="BW104" s="0"/>
      <c r="BX104" s="0"/>
      <c r="BY104" s="0"/>
      <c r="BZ104" s="0"/>
      <c r="CA104" s="0"/>
      <c r="CB104" s="0"/>
      <c r="CC104" s="0"/>
      <c r="CD104" s="0"/>
      <c r="CE104" s="0"/>
      <c r="CF104" s="0"/>
      <c r="CG104" s="0"/>
      <c r="CH104" s="0"/>
      <c r="CI104" s="0"/>
      <c r="CJ104" s="0"/>
      <c r="CK104" s="0"/>
      <c r="CL104" s="0"/>
      <c r="CM104" s="0"/>
      <c r="CN104" s="0"/>
      <c r="CO104" s="0"/>
      <c r="CP104" s="0"/>
      <c r="CQ104" s="0"/>
      <c r="CR104" s="0"/>
      <c r="CS104" s="0"/>
      <c r="CT104" s="0"/>
      <c r="CU104" s="0"/>
      <c r="CV104" s="0"/>
      <c r="CW104" s="0"/>
      <c r="CX104" s="0"/>
      <c r="CY104" s="0"/>
      <c r="CZ104" s="0"/>
      <c r="DA104" s="0"/>
      <c r="DB104" s="0"/>
      <c r="DC104" s="0"/>
      <c r="DD104" s="0"/>
      <c r="DE104" s="0"/>
      <c r="DF104" s="0"/>
      <c r="DG104" s="0"/>
      <c r="DH104" s="0"/>
      <c r="DI104" s="0"/>
      <c r="DJ104" s="0"/>
      <c r="DK104" s="0"/>
      <c r="DL104" s="0"/>
      <c r="DM104" s="0"/>
      <c r="DN104" s="0"/>
      <c r="DO104" s="0"/>
      <c r="DP104" s="0"/>
      <c r="DQ104" s="0"/>
      <c r="DR104" s="0"/>
      <c r="DS104" s="0"/>
      <c r="DT104" s="0"/>
      <c r="DU104" s="0"/>
      <c r="DV104" s="0"/>
      <c r="DW104" s="0"/>
      <c r="DX104" s="0"/>
      <c r="DY104" s="0"/>
      <c r="DZ104" s="0"/>
      <c r="EA104" s="0"/>
      <c r="EB104" s="0"/>
      <c r="EC104" s="0"/>
      <c r="ED104" s="0"/>
      <c r="EE104" s="0"/>
      <c r="EF104" s="0"/>
      <c r="EG104" s="0"/>
      <c r="EH104" s="0"/>
      <c r="EI104" s="0"/>
      <c r="EJ104" s="0"/>
      <c r="EK104" s="0"/>
      <c r="EL104" s="0"/>
      <c r="EM104" s="0"/>
      <c r="EN104" s="0"/>
      <c r="EO104" s="0"/>
      <c r="EP104" s="0"/>
      <c r="EQ104" s="0"/>
      <c r="ER104" s="0"/>
      <c r="ES104" s="0"/>
      <c r="ET104" s="0"/>
      <c r="EU104" s="0"/>
      <c r="EV104" s="0"/>
      <c r="EW104" s="0"/>
      <c r="EX104" s="0"/>
      <c r="EY104" s="0"/>
      <c r="EZ104" s="0"/>
      <c r="FA104" s="0"/>
      <c r="FB104" s="0"/>
      <c r="FC104" s="0"/>
      <c r="FD104" s="0"/>
      <c r="FE104" s="0"/>
      <c r="FF104" s="0"/>
      <c r="FG104" s="0"/>
      <c r="FH104" s="0"/>
      <c r="FI104" s="0"/>
      <c r="FJ104" s="0"/>
      <c r="FK104" s="0"/>
      <c r="FL104" s="0"/>
      <c r="FM104" s="0"/>
      <c r="FN104" s="0"/>
      <c r="FO104" s="0"/>
      <c r="FP104" s="0"/>
      <c r="FQ104" s="0"/>
      <c r="FR104" s="0"/>
      <c r="FS104" s="0"/>
      <c r="FT104" s="0"/>
      <c r="FU104" s="0"/>
      <c r="FV104" s="0"/>
      <c r="FW104" s="0"/>
      <c r="FX104" s="0"/>
      <c r="FY104" s="0"/>
      <c r="FZ104" s="0"/>
      <c r="GA104" s="0"/>
      <c r="GB104" s="0"/>
      <c r="GC104" s="0"/>
      <c r="GD104" s="0"/>
      <c r="GE104" s="0"/>
      <c r="GF104" s="0"/>
      <c r="GG104" s="0"/>
      <c r="GH104" s="0"/>
      <c r="GI104" s="0"/>
      <c r="GJ104" s="0"/>
      <c r="GK104" s="0"/>
      <c r="GL104" s="0"/>
      <c r="GM104" s="0"/>
      <c r="GN104" s="0"/>
      <c r="GO104" s="0"/>
      <c r="GP104" s="0"/>
      <c r="GQ104" s="0"/>
      <c r="GR104" s="0"/>
      <c r="GS104" s="0"/>
      <c r="GT104" s="0"/>
      <c r="GU104" s="0"/>
      <c r="GV104" s="0"/>
      <c r="GW104" s="0"/>
      <c r="GX104" s="0"/>
      <c r="GY104" s="0"/>
      <c r="GZ104" s="0"/>
      <c r="HA104" s="0"/>
      <c r="HB104" s="0"/>
      <c r="HC104" s="0"/>
      <c r="HD104" s="0"/>
      <c r="HE104" s="0"/>
      <c r="HF104" s="0"/>
      <c r="HG104" s="0"/>
      <c r="HH104" s="0"/>
      <c r="HI104" s="0"/>
      <c r="HJ104" s="0"/>
      <c r="HK104" s="0"/>
      <c r="HL104" s="0"/>
      <c r="HM104" s="0"/>
      <c r="HN104" s="0"/>
      <c r="HO104" s="0"/>
      <c r="HP104" s="0"/>
      <c r="HQ104" s="0"/>
      <c r="HR104" s="0"/>
      <c r="HS104" s="0"/>
      <c r="HT104" s="0"/>
      <c r="HU104" s="0"/>
      <c r="HV104" s="0"/>
      <c r="HW104" s="0"/>
      <c r="HX104" s="0"/>
      <c r="HY104" s="0"/>
      <c r="HZ104" s="0"/>
      <c r="IA104" s="0"/>
      <c r="IB104" s="0"/>
      <c r="IC104" s="0"/>
      <c r="ID104" s="0"/>
      <c r="IE104" s="0"/>
      <c r="IF104" s="0"/>
      <c r="IG104" s="0"/>
      <c r="IH104" s="0"/>
      <c r="II104" s="0"/>
      <c r="IJ104" s="0"/>
      <c r="IK104" s="0"/>
      <c r="IL104" s="0"/>
      <c r="IM104" s="0"/>
      <c r="IN104" s="0"/>
      <c r="IO104" s="0"/>
      <c r="IP104" s="0"/>
      <c r="IQ104" s="0"/>
      <c r="IR104" s="0"/>
      <c r="IS104" s="0"/>
      <c r="IT104" s="0"/>
      <c r="IU104" s="0"/>
      <c r="IV104" s="0"/>
    </row>
    <row r="105" customFormat="false" ht="21.75" hidden="false" customHeight="true" outlineLevel="0" collapsed="false">
      <c r="A105" s="28" t="s">
        <v>65</v>
      </c>
      <c r="B105" s="31" t="s">
        <v>162</v>
      </c>
      <c r="C105" s="31"/>
      <c r="D105" s="31"/>
      <c r="E105" s="31"/>
      <c r="F105" s="31"/>
      <c r="G105" s="31"/>
      <c r="H105" s="31"/>
      <c r="I105" s="31"/>
      <c r="J105" s="31"/>
      <c r="K105" s="55" t="n">
        <f aca="false">UNIFORMES!G17</f>
        <v>60.945</v>
      </c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0"/>
      <c r="BG105" s="0"/>
      <c r="BH105" s="0"/>
      <c r="BI105" s="0"/>
      <c r="BJ105" s="0"/>
      <c r="BK105" s="0"/>
      <c r="BL105" s="0"/>
      <c r="BM105" s="0"/>
      <c r="BN105" s="0"/>
      <c r="BO105" s="0"/>
      <c r="BP105" s="0"/>
      <c r="BQ105" s="0"/>
      <c r="BR105" s="0"/>
      <c r="BS105" s="0"/>
      <c r="BT105" s="0"/>
      <c r="BU105" s="0"/>
      <c r="BV105" s="0"/>
      <c r="BW105" s="0"/>
      <c r="BX105" s="0"/>
      <c r="BY105" s="0"/>
      <c r="BZ105" s="0"/>
      <c r="CA105" s="0"/>
      <c r="CB105" s="0"/>
      <c r="CC105" s="0"/>
      <c r="CD105" s="0"/>
      <c r="CE105" s="0"/>
      <c r="CF105" s="0"/>
      <c r="CG105" s="0"/>
      <c r="CH105" s="0"/>
      <c r="CI105" s="0"/>
      <c r="CJ105" s="0"/>
      <c r="CK105" s="0"/>
      <c r="CL105" s="0"/>
      <c r="CM105" s="0"/>
      <c r="CN105" s="0"/>
      <c r="CO105" s="0"/>
      <c r="CP105" s="0"/>
      <c r="CQ105" s="0"/>
      <c r="CR105" s="0"/>
      <c r="CS105" s="0"/>
      <c r="CT105" s="0"/>
      <c r="CU105" s="0"/>
      <c r="CV105" s="0"/>
      <c r="CW105" s="0"/>
      <c r="CX105" s="0"/>
      <c r="CY105" s="0"/>
      <c r="CZ105" s="0"/>
      <c r="DA105" s="0"/>
      <c r="DB105" s="0"/>
      <c r="DC105" s="0"/>
      <c r="DD105" s="0"/>
      <c r="DE105" s="0"/>
      <c r="DF105" s="0"/>
      <c r="DG105" s="0"/>
      <c r="DH105" s="0"/>
      <c r="DI105" s="0"/>
      <c r="DJ105" s="0"/>
      <c r="DK105" s="0"/>
      <c r="DL105" s="0"/>
      <c r="DM105" s="0"/>
      <c r="DN105" s="0"/>
      <c r="DO105" s="0"/>
      <c r="DP105" s="0"/>
      <c r="DQ105" s="0"/>
      <c r="DR105" s="0"/>
      <c r="DS105" s="0"/>
      <c r="DT105" s="0"/>
      <c r="DU105" s="0"/>
      <c r="DV105" s="0"/>
      <c r="DW105" s="0"/>
      <c r="DX105" s="0"/>
      <c r="DY105" s="0"/>
      <c r="DZ105" s="0"/>
      <c r="EA105" s="0"/>
      <c r="EB105" s="0"/>
      <c r="EC105" s="0"/>
      <c r="ED105" s="0"/>
      <c r="EE105" s="0"/>
      <c r="EF105" s="0"/>
      <c r="EG105" s="0"/>
      <c r="EH105" s="0"/>
      <c r="EI105" s="0"/>
      <c r="EJ105" s="0"/>
      <c r="EK105" s="0"/>
      <c r="EL105" s="0"/>
      <c r="EM105" s="0"/>
      <c r="EN105" s="0"/>
      <c r="EO105" s="0"/>
      <c r="EP105" s="0"/>
      <c r="EQ105" s="0"/>
      <c r="ER105" s="0"/>
      <c r="ES105" s="0"/>
      <c r="ET105" s="0"/>
      <c r="EU105" s="0"/>
      <c r="EV105" s="0"/>
      <c r="EW105" s="0"/>
      <c r="EX105" s="0"/>
      <c r="EY105" s="0"/>
      <c r="EZ105" s="0"/>
      <c r="FA105" s="0"/>
      <c r="FB105" s="0"/>
      <c r="FC105" s="0"/>
      <c r="FD105" s="0"/>
      <c r="FE105" s="0"/>
      <c r="FF105" s="0"/>
      <c r="FG105" s="0"/>
      <c r="FH105" s="0"/>
      <c r="FI105" s="0"/>
      <c r="FJ105" s="0"/>
      <c r="FK105" s="0"/>
      <c r="FL105" s="0"/>
      <c r="FM105" s="0"/>
      <c r="FN105" s="0"/>
      <c r="FO105" s="0"/>
      <c r="FP105" s="0"/>
      <c r="FQ105" s="0"/>
      <c r="FR105" s="0"/>
      <c r="FS105" s="0"/>
      <c r="FT105" s="0"/>
      <c r="FU105" s="0"/>
      <c r="FV105" s="0"/>
      <c r="FW105" s="0"/>
      <c r="FX105" s="0"/>
      <c r="FY105" s="0"/>
      <c r="FZ105" s="0"/>
      <c r="GA105" s="0"/>
      <c r="GB105" s="0"/>
      <c r="GC105" s="0"/>
      <c r="GD105" s="0"/>
      <c r="GE105" s="0"/>
      <c r="GF105" s="0"/>
      <c r="GG105" s="0"/>
      <c r="GH105" s="0"/>
      <c r="GI105" s="0"/>
      <c r="GJ105" s="0"/>
      <c r="GK105" s="0"/>
      <c r="GL105" s="0"/>
      <c r="GM105" s="0"/>
      <c r="GN105" s="0"/>
      <c r="GO105" s="0"/>
      <c r="GP105" s="0"/>
      <c r="GQ105" s="0"/>
      <c r="GR105" s="0"/>
      <c r="GS105" s="0"/>
      <c r="GT105" s="0"/>
      <c r="GU105" s="0"/>
      <c r="GV105" s="0"/>
      <c r="GW105" s="0"/>
      <c r="GX105" s="0"/>
      <c r="GY105" s="0"/>
      <c r="GZ105" s="0"/>
      <c r="HA105" s="0"/>
      <c r="HB105" s="0"/>
      <c r="HC105" s="0"/>
      <c r="HD105" s="0"/>
      <c r="HE105" s="0"/>
      <c r="HF105" s="0"/>
      <c r="HG105" s="0"/>
      <c r="HH105" s="0"/>
      <c r="HI105" s="0"/>
      <c r="HJ105" s="0"/>
      <c r="HK105" s="0"/>
      <c r="HL105" s="0"/>
      <c r="HM105" s="0"/>
      <c r="HN105" s="0"/>
      <c r="HO105" s="0"/>
      <c r="HP105" s="0"/>
      <c r="HQ105" s="0"/>
      <c r="HR105" s="0"/>
      <c r="HS105" s="0"/>
      <c r="HT105" s="0"/>
      <c r="HU105" s="0"/>
      <c r="HV105" s="0"/>
      <c r="HW105" s="0"/>
      <c r="HX105" s="0"/>
      <c r="HY105" s="0"/>
      <c r="HZ105" s="0"/>
      <c r="IA105" s="0"/>
      <c r="IB105" s="0"/>
      <c r="IC105" s="0"/>
      <c r="ID105" s="0"/>
      <c r="IE105" s="0"/>
      <c r="IF105" s="0"/>
      <c r="IG105" s="0"/>
      <c r="IH105" s="0"/>
      <c r="II105" s="0"/>
      <c r="IJ105" s="0"/>
      <c r="IK105" s="0"/>
      <c r="IL105" s="0"/>
      <c r="IM105" s="0"/>
      <c r="IN105" s="0"/>
      <c r="IO105" s="0"/>
      <c r="IP105" s="0"/>
      <c r="IQ105" s="0"/>
      <c r="IR105" s="0"/>
      <c r="IS105" s="0"/>
      <c r="IT105" s="0"/>
      <c r="IU105" s="0"/>
      <c r="IV105" s="0"/>
    </row>
    <row r="106" customFormat="false" ht="21.75" hidden="false" customHeight="true" outlineLevel="0" collapsed="false">
      <c r="A106" s="28" t="s">
        <v>67</v>
      </c>
      <c r="B106" s="31" t="s">
        <v>163</v>
      </c>
      <c r="C106" s="31"/>
      <c r="D106" s="31"/>
      <c r="E106" s="89" t="s">
        <v>164</v>
      </c>
      <c r="F106" s="89"/>
      <c r="G106" s="89"/>
      <c r="H106" s="89"/>
      <c r="I106" s="89"/>
      <c r="J106" s="89"/>
      <c r="K106" s="55" t="n">
        <v>0</v>
      </c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0"/>
      <c r="BG106" s="0"/>
      <c r="BH106" s="0"/>
      <c r="BI106" s="0"/>
      <c r="BJ106" s="0"/>
      <c r="BK106" s="0"/>
      <c r="BL106" s="0"/>
      <c r="BM106" s="0"/>
      <c r="BN106" s="0"/>
      <c r="BO106" s="0"/>
      <c r="BP106" s="0"/>
      <c r="BQ106" s="0"/>
      <c r="BR106" s="0"/>
      <c r="BS106" s="0"/>
      <c r="BT106" s="0"/>
      <c r="BU106" s="0"/>
      <c r="BV106" s="0"/>
      <c r="BW106" s="0"/>
      <c r="BX106" s="0"/>
      <c r="BY106" s="0"/>
      <c r="BZ106" s="0"/>
      <c r="CA106" s="0"/>
      <c r="CB106" s="0"/>
      <c r="CC106" s="0"/>
      <c r="CD106" s="0"/>
      <c r="CE106" s="0"/>
      <c r="CF106" s="0"/>
      <c r="CG106" s="0"/>
      <c r="CH106" s="0"/>
      <c r="CI106" s="0"/>
      <c r="CJ106" s="0"/>
      <c r="CK106" s="0"/>
      <c r="CL106" s="0"/>
      <c r="CM106" s="0"/>
      <c r="CN106" s="0"/>
      <c r="CO106" s="0"/>
      <c r="CP106" s="0"/>
      <c r="CQ106" s="0"/>
      <c r="CR106" s="0"/>
      <c r="CS106" s="0"/>
      <c r="CT106" s="0"/>
      <c r="CU106" s="0"/>
      <c r="CV106" s="0"/>
      <c r="CW106" s="0"/>
      <c r="CX106" s="0"/>
      <c r="CY106" s="0"/>
      <c r="CZ106" s="0"/>
      <c r="DA106" s="0"/>
      <c r="DB106" s="0"/>
      <c r="DC106" s="0"/>
      <c r="DD106" s="0"/>
      <c r="DE106" s="0"/>
      <c r="DF106" s="0"/>
      <c r="DG106" s="0"/>
      <c r="DH106" s="0"/>
      <c r="DI106" s="0"/>
      <c r="DJ106" s="0"/>
      <c r="DK106" s="0"/>
      <c r="DL106" s="0"/>
      <c r="DM106" s="0"/>
      <c r="DN106" s="0"/>
      <c r="DO106" s="0"/>
      <c r="DP106" s="0"/>
      <c r="DQ106" s="0"/>
      <c r="DR106" s="0"/>
      <c r="DS106" s="0"/>
      <c r="DT106" s="0"/>
      <c r="DU106" s="0"/>
      <c r="DV106" s="0"/>
      <c r="DW106" s="0"/>
      <c r="DX106" s="0"/>
      <c r="DY106" s="0"/>
      <c r="DZ106" s="0"/>
      <c r="EA106" s="0"/>
      <c r="EB106" s="0"/>
      <c r="EC106" s="0"/>
      <c r="ED106" s="0"/>
      <c r="EE106" s="0"/>
      <c r="EF106" s="0"/>
      <c r="EG106" s="0"/>
      <c r="EH106" s="0"/>
      <c r="EI106" s="0"/>
      <c r="EJ106" s="0"/>
      <c r="EK106" s="0"/>
      <c r="EL106" s="0"/>
      <c r="EM106" s="0"/>
      <c r="EN106" s="0"/>
      <c r="EO106" s="0"/>
      <c r="EP106" s="0"/>
      <c r="EQ106" s="0"/>
      <c r="ER106" s="0"/>
      <c r="ES106" s="0"/>
      <c r="ET106" s="0"/>
      <c r="EU106" s="0"/>
      <c r="EV106" s="0"/>
      <c r="EW106" s="0"/>
      <c r="EX106" s="0"/>
      <c r="EY106" s="0"/>
      <c r="EZ106" s="0"/>
      <c r="FA106" s="0"/>
      <c r="FB106" s="0"/>
      <c r="FC106" s="0"/>
      <c r="FD106" s="0"/>
      <c r="FE106" s="0"/>
      <c r="FF106" s="0"/>
      <c r="FG106" s="0"/>
      <c r="FH106" s="0"/>
      <c r="FI106" s="0"/>
      <c r="FJ106" s="0"/>
      <c r="FK106" s="0"/>
      <c r="FL106" s="0"/>
      <c r="FM106" s="0"/>
      <c r="FN106" s="0"/>
      <c r="FO106" s="0"/>
      <c r="FP106" s="0"/>
      <c r="FQ106" s="0"/>
      <c r="FR106" s="0"/>
      <c r="FS106" s="0"/>
      <c r="FT106" s="0"/>
      <c r="FU106" s="0"/>
      <c r="FV106" s="0"/>
      <c r="FW106" s="0"/>
      <c r="FX106" s="0"/>
      <c r="FY106" s="0"/>
      <c r="FZ106" s="0"/>
      <c r="GA106" s="0"/>
      <c r="GB106" s="0"/>
      <c r="GC106" s="0"/>
      <c r="GD106" s="0"/>
      <c r="GE106" s="0"/>
      <c r="GF106" s="0"/>
      <c r="GG106" s="0"/>
      <c r="GH106" s="0"/>
      <c r="GI106" s="0"/>
      <c r="GJ106" s="0"/>
      <c r="GK106" s="0"/>
      <c r="GL106" s="0"/>
      <c r="GM106" s="0"/>
      <c r="GN106" s="0"/>
      <c r="GO106" s="0"/>
      <c r="GP106" s="0"/>
      <c r="GQ106" s="0"/>
      <c r="GR106" s="0"/>
      <c r="GS106" s="0"/>
      <c r="GT106" s="0"/>
      <c r="GU106" s="0"/>
      <c r="GV106" s="0"/>
      <c r="GW106" s="0"/>
      <c r="GX106" s="0"/>
      <c r="GY106" s="0"/>
      <c r="GZ106" s="0"/>
      <c r="HA106" s="0"/>
      <c r="HB106" s="0"/>
      <c r="HC106" s="0"/>
      <c r="HD106" s="0"/>
      <c r="HE106" s="0"/>
      <c r="HF106" s="0"/>
      <c r="HG106" s="0"/>
      <c r="HH106" s="0"/>
      <c r="HI106" s="0"/>
      <c r="HJ106" s="0"/>
      <c r="HK106" s="0"/>
      <c r="HL106" s="0"/>
      <c r="HM106" s="0"/>
      <c r="HN106" s="0"/>
      <c r="HO106" s="0"/>
      <c r="HP106" s="0"/>
      <c r="HQ106" s="0"/>
      <c r="HR106" s="0"/>
      <c r="HS106" s="0"/>
      <c r="HT106" s="0"/>
      <c r="HU106" s="0"/>
      <c r="HV106" s="0"/>
      <c r="HW106" s="0"/>
      <c r="HX106" s="0"/>
      <c r="HY106" s="0"/>
      <c r="HZ106" s="0"/>
      <c r="IA106" s="0"/>
      <c r="IB106" s="0"/>
      <c r="IC106" s="0"/>
      <c r="ID106" s="0"/>
      <c r="IE106" s="0"/>
      <c r="IF106" s="0"/>
      <c r="IG106" s="0"/>
      <c r="IH106" s="0"/>
      <c r="II106" s="0"/>
      <c r="IJ106" s="0"/>
      <c r="IK106" s="0"/>
      <c r="IL106" s="0"/>
      <c r="IM106" s="0"/>
      <c r="IN106" s="0"/>
      <c r="IO106" s="0"/>
      <c r="IP106" s="0"/>
      <c r="IQ106" s="0"/>
      <c r="IR106" s="0"/>
      <c r="IS106" s="0"/>
      <c r="IT106" s="0"/>
      <c r="IU106" s="0"/>
      <c r="IV106" s="0"/>
    </row>
    <row r="107" customFormat="false" ht="21.75" hidden="false" customHeight="true" outlineLevel="0" collapsed="false">
      <c r="A107" s="28" t="s">
        <v>70</v>
      </c>
      <c r="B107" s="31" t="s">
        <v>165</v>
      </c>
      <c r="C107" s="31"/>
      <c r="D107" s="31"/>
      <c r="E107" s="89" t="s">
        <v>164</v>
      </c>
      <c r="F107" s="89"/>
      <c r="G107" s="89"/>
      <c r="H107" s="89"/>
      <c r="I107" s="89"/>
      <c r="J107" s="89"/>
      <c r="K107" s="55" t="n">
        <v>0</v>
      </c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0"/>
      <c r="BG107" s="0"/>
      <c r="BH107" s="0"/>
      <c r="BI107" s="0"/>
      <c r="BJ107" s="0"/>
      <c r="BK107" s="0"/>
      <c r="BL107" s="0"/>
      <c r="BM107" s="0"/>
      <c r="BN107" s="0"/>
      <c r="BO107" s="0"/>
      <c r="BP107" s="0"/>
      <c r="BQ107" s="0"/>
      <c r="BR107" s="0"/>
      <c r="BS107" s="0"/>
      <c r="BT107" s="0"/>
      <c r="BU107" s="0"/>
      <c r="BV107" s="0"/>
      <c r="BW107" s="0"/>
      <c r="BX107" s="0"/>
      <c r="BY107" s="0"/>
      <c r="BZ107" s="0"/>
      <c r="CA107" s="0"/>
      <c r="CB107" s="0"/>
      <c r="CC107" s="0"/>
      <c r="CD107" s="0"/>
      <c r="CE107" s="0"/>
      <c r="CF107" s="0"/>
      <c r="CG107" s="0"/>
      <c r="CH107" s="0"/>
      <c r="CI107" s="0"/>
      <c r="CJ107" s="0"/>
      <c r="CK107" s="0"/>
      <c r="CL107" s="0"/>
      <c r="CM107" s="0"/>
      <c r="CN107" s="0"/>
      <c r="CO107" s="0"/>
      <c r="CP107" s="0"/>
      <c r="CQ107" s="0"/>
      <c r="CR107" s="0"/>
      <c r="CS107" s="0"/>
      <c r="CT107" s="0"/>
      <c r="CU107" s="0"/>
      <c r="CV107" s="0"/>
      <c r="CW107" s="0"/>
      <c r="CX107" s="0"/>
      <c r="CY107" s="0"/>
      <c r="CZ107" s="0"/>
      <c r="DA107" s="0"/>
      <c r="DB107" s="0"/>
      <c r="DC107" s="0"/>
      <c r="DD107" s="0"/>
      <c r="DE107" s="0"/>
      <c r="DF107" s="0"/>
      <c r="DG107" s="0"/>
      <c r="DH107" s="0"/>
      <c r="DI107" s="0"/>
      <c r="DJ107" s="0"/>
      <c r="DK107" s="0"/>
      <c r="DL107" s="0"/>
      <c r="DM107" s="0"/>
      <c r="DN107" s="0"/>
      <c r="DO107" s="0"/>
      <c r="DP107" s="0"/>
      <c r="DQ107" s="0"/>
      <c r="DR107" s="0"/>
      <c r="DS107" s="0"/>
      <c r="DT107" s="0"/>
      <c r="DU107" s="0"/>
      <c r="DV107" s="0"/>
      <c r="DW107" s="0"/>
      <c r="DX107" s="0"/>
      <c r="DY107" s="0"/>
      <c r="DZ107" s="0"/>
      <c r="EA107" s="0"/>
      <c r="EB107" s="0"/>
      <c r="EC107" s="0"/>
      <c r="ED107" s="0"/>
      <c r="EE107" s="0"/>
      <c r="EF107" s="0"/>
      <c r="EG107" s="0"/>
      <c r="EH107" s="0"/>
      <c r="EI107" s="0"/>
      <c r="EJ107" s="0"/>
      <c r="EK107" s="0"/>
      <c r="EL107" s="0"/>
      <c r="EM107" s="0"/>
      <c r="EN107" s="0"/>
      <c r="EO107" s="0"/>
      <c r="EP107" s="0"/>
      <c r="EQ107" s="0"/>
      <c r="ER107" s="0"/>
      <c r="ES107" s="0"/>
      <c r="ET107" s="0"/>
      <c r="EU107" s="0"/>
      <c r="EV107" s="0"/>
      <c r="EW107" s="0"/>
      <c r="EX107" s="0"/>
      <c r="EY107" s="0"/>
      <c r="EZ107" s="0"/>
      <c r="FA107" s="0"/>
      <c r="FB107" s="0"/>
      <c r="FC107" s="0"/>
      <c r="FD107" s="0"/>
      <c r="FE107" s="0"/>
      <c r="FF107" s="0"/>
      <c r="FG107" s="0"/>
      <c r="FH107" s="0"/>
      <c r="FI107" s="0"/>
      <c r="FJ107" s="0"/>
      <c r="FK107" s="0"/>
      <c r="FL107" s="0"/>
      <c r="FM107" s="0"/>
      <c r="FN107" s="0"/>
      <c r="FO107" s="0"/>
      <c r="FP107" s="0"/>
      <c r="FQ107" s="0"/>
      <c r="FR107" s="0"/>
      <c r="FS107" s="0"/>
      <c r="FT107" s="0"/>
      <c r="FU107" s="0"/>
      <c r="FV107" s="0"/>
      <c r="FW107" s="0"/>
      <c r="FX107" s="0"/>
      <c r="FY107" s="0"/>
      <c r="FZ107" s="0"/>
      <c r="GA107" s="0"/>
      <c r="GB107" s="0"/>
      <c r="GC107" s="0"/>
      <c r="GD107" s="0"/>
      <c r="GE107" s="0"/>
      <c r="GF107" s="0"/>
      <c r="GG107" s="0"/>
      <c r="GH107" s="0"/>
      <c r="GI107" s="0"/>
      <c r="GJ107" s="0"/>
      <c r="GK107" s="0"/>
      <c r="GL107" s="0"/>
      <c r="GM107" s="0"/>
      <c r="GN107" s="0"/>
      <c r="GO107" s="0"/>
      <c r="GP107" s="0"/>
      <c r="GQ107" s="0"/>
      <c r="GR107" s="0"/>
      <c r="GS107" s="0"/>
      <c r="GT107" s="0"/>
      <c r="GU107" s="0"/>
      <c r="GV107" s="0"/>
      <c r="GW107" s="0"/>
      <c r="GX107" s="0"/>
      <c r="GY107" s="0"/>
      <c r="GZ107" s="0"/>
      <c r="HA107" s="0"/>
      <c r="HB107" s="0"/>
      <c r="HC107" s="0"/>
      <c r="HD107" s="0"/>
      <c r="HE107" s="0"/>
      <c r="HF107" s="0"/>
      <c r="HG107" s="0"/>
      <c r="HH107" s="0"/>
      <c r="HI107" s="0"/>
      <c r="HJ107" s="0"/>
      <c r="HK107" s="0"/>
      <c r="HL107" s="0"/>
      <c r="HM107" s="0"/>
      <c r="HN107" s="0"/>
      <c r="HO107" s="0"/>
      <c r="HP107" s="0"/>
      <c r="HQ107" s="0"/>
      <c r="HR107" s="0"/>
      <c r="HS107" s="0"/>
      <c r="HT107" s="0"/>
      <c r="HU107" s="0"/>
      <c r="HV107" s="0"/>
      <c r="HW107" s="0"/>
      <c r="HX107" s="0"/>
      <c r="HY107" s="0"/>
      <c r="HZ107" s="0"/>
      <c r="IA107" s="0"/>
      <c r="IB107" s="0"/>
      <c r="IC107" s="0"/>
      <c r="ID107" s="0"/>
      <c r="IE107" s="0"/>
      <c r="IF107" s="0"/>
      <c r="IG107" s="0"/>
      <c r="IH107" s="0"/>
      <c r="II107" s="0"/>
      <c r="IJ107" s="0"/>
      <c r="IK107" s="0"/>
      <c r="IL107" s="0"/>
      <c r="IM107" s="0"/>
      <c r="IN107" s="0"/>
      <c r="IO107" s="0"/>
      <c r="IP107" s="0"/>
      <c r="IQ107" s="0"/>
      <c r="IR107" s="0"/>
      <c r="IS107" s="0"/>
      <c r="IT107" s="0"/>
      <c r="IU107" s="0"/>
      <c r="IV107" s="0"/>
    </row>
    <row r="108" customFormat="false" ht="21.75" hidden="false" customHeight="true" outlineLevel="0" collapsed="false">
      <c r="A108" s="28" t="s">
        <v>72</v>
      </c>
      <c r="B108" s="92" t="s">
        <v>36</v>
      </c>
      <c r="C108" s="92"/>
      <c r="D108" s="93" t="s">
        <v>166</v>
      </c>
      <c r="E108" s="93"/>
      <c r="F108" s="93"/>
      <c r="G108" s="93"/>
      <c r="H108" s="93"/>
      <c r="I108" s="93"/>
      <c r="J108" s="93"/>
      <c r="K108" s="55" t="n">
        <v>0</v>
      </c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0"/>
      <c r="BH108" s="0"/>
      <c r="BI108" s="0"/>
      <c r="BJ108" s="0"/>
      <c r="BK108" s="0"/>
      <c r="BL108" s="0"/>
      <c r="BM108" s="0"/>
      <c r="BN108" s="0"/>
      <c r="BO108" s="0"/>
      <c r="BP108" s="0"/>
      <c r="BQ108" s="0"/>
      <c r="BR108" s="0"/>
      <c r="BS108" s="0"/>
      <c r="BT108" s="0"/>
      <c r="BU108" s="0"/>
      <c r="BV108" s="0"/>
      <c r="BW108" s="0"/>
      <c r="BX108" s="0"/>
      <c r="BY108" s="0"/>
      <c r="BZ108" s="0"/>
      <c r="CA108" s="0"/>
      <c r="CB108" s="0"/>
      <c r="CC108" s="0"/>
      <c r="CD108" s="0"/>
      <c r="CE108" s="0"/>
      <c r="CF108" s="0"/>
      <c r="CG108" s="0"/>
      <c r="CH108" s="0"/>
      <c r="CI108" s="0"/>
      <c r="CJ108" s="0"/>
      <c r="CK108" s="0"/>
      <c r="CL108" s="0"/>
      <c r="CM108" s="0"/>
      <c r="CN108" s="0"/>
      <c r="CO108" s="0"/>
      <c r="CP108" s="0"/>
      <c r="CQ108" s="0"/>
      <c r="CR108" s="0"/>
      <c r="CS108" s="0"/>
      <c r="CT108" s="0"/>
      <c r="CU108" s="0"/>
      <c r="CV108" s="0"/>
      <c r="CW108" s="0"/>
      <c r="CX108" s="0"/>
      <c r="CY108" s="0"/>
      <c r="CZ108" s="0"/>
      <c r="DA108" s="0"/>
      <c r="DB108" s="0"/>
      <c r="DC108" s="0"/>
      <c r="DD108" s="0"/>
      <c r="DE108" s="0"/>
      <c r="DF108" s="0"/>
      <c r="DG108" s="0"/>
      <c r="DH108" s="0"/>
      <c r="DI108" s="0"/>
      <c r="DJ108" s="0"/>
      <c r="DK108" s="0"/>
      <c r="DL108" s="0"/>
      <c r="DM108" s="0"/>
      <c r="DN108" s="0"/>
      <c r="DO108" s="0"/>
      <c r="DP108" s="0"/>
      <c r="DQ108" s="0"/>
      <c r="DR108" s="0"/>
      <c r="DS108" s="0"/>
      <c r="DT108" s="0"/>
      <c r="DU108" s="0"/>
      <c r="DV108" s="0"/>
      <c r="DW108" s="0"/>
      <c r="DX108" s="0"/>
      <c r="DY108" s="0"/>
      <c r="DZ108" s="0"/>
      <c r="EA108" s="0"/>
      <c r="EB108" s="0"/>
      <c r="EC108" s="0"/>
      <c r="ED108" s="0"/>
      <c r="EE108" s="0"/>
      <c r="EF108" s="0"/>
      <c r="EG108" s="0"/>
      <c r="EH108" s="0"/>
      <c r="EI108" s="0"/>
      <c r="EJ108" s="0"/>
      <c r="EK108" s="0"/>
      <c r="EL108" s="0"/>
      <c r="EM108" s="0"/>
      <c r="EN108" s="0"/>
      <c r="EO108" s="0"/>
      <c r="EP108" s="0"/>
      <c r="EQ108" s="0"/>
      <c r="ER108" s="0"/>
      <c r="ES108" s="0"/>
      <c r="ET108" s="0"/>
      <c r="EU108" s="0"/>
      <c r="EV108" s="0"/>
      <c r="EW108" s="0"/>
      <c r="EX108" s="0"/>
      <c r="EY108" s="0"/>
      <c r="EZ108" s="0"/>
      <c r="FA108" s="0"/>
      <c r="FB108" s="0"/>
      <c r="FC108" s="0"/>
      <c r="FD108" s="0"/>
      <c r="FE108" s="0"/>
      <c r="FF108" s="0"/>
      <c r="FG108" s="0"/>
      <c r="FH108" s="0"/>
      <c r="FI108" s="0"/>
      <c r="FJ108" s="0"/>
      <c r="FK108" s="0"/>
      <c r="FL108" s="0"/>
      <c r="FM108" s="0"/>
      <c r="FN108" s="0"/>
      <c r="FO108" s="0"/>
      <c r="FP108" s="0"/>
      <c r="FQ108" s="0"/>
      <c r="FR108" s="0"/>
      <c r="FS108" s="0"/>
      <c r="FT108" s="0"/>
      <c r="FU108" s="0"/>
      <c r="FV108" s="0"/>
      <c r="FW108" s="0"/>
      <c r="FX108" s="0"/>
      <c r="FY108" s="0"/>
      <c r="FZ108" s="0"/>
      <c r="GA108" s="0"/>
      <c r="GB108" s="0"/>
      <c r="GC108" s="0"/>
      <c r="GD108" s="0"/>
      <c r="GE108" s="0"/>
      <c r="GF108" s="0"/>
      <c r="GG108" s="0"/>
      <c r="GH108" s="0"/>
      <c r="GI108" s="0"/>
      <c r="GJ108" s="0"/>
      <c r="GK108" s="0"/>
      <c r="GL108" s="0"/>
      <c r="GM108" s="0"/>
      <c r="GN108" s="0"/>
      <c r="GO108" s="0"/>
      <c r="GP108" s="0"/>
      <c r="GQ108" s="0"/>
      <c r="GR108" s="0"/>
      <c r="GS108" s="0"/>
      <c r="GT108" s="0"/>
      <c r="GU108" s="0"/>
      <c r="GV108" s="0"/>
      <c r="GW108" s="0"/>
      <c r="GX108" s="0"/>
      <c r="GY108" s="0"/>
      <c r="GZ108" s="0"/>
      <c r="HA108" s="0"/>
      <c r="HB108" s="0"/>
      <c r="HC108" s="0"/>
      <c r="HD108" s="0"/>
      <c r="HE108" s="0"/>
      <c r="HF108" s="0"/>
      <c r="HG108" s="0"/>
      <c r="HH108" s="0"/>
      <c r="HI108" s="0"/>
      <c r="HJ108" s="0"/>
      <c r="HK108" s="0"/>
      <c r="HL108" s="0"/>
      <c r="HM108" s="0"/>
      <c r="HN108" s="0"/>
      <c r="HO108" s="0"/>
      <c r="HP108" s="0"/>
      <c r="HQ108" s="0"/>
      <c r="HR108" s="0"/>
      <c r="HS108" s="0"/>
      <c r="HT108" s="0"/>
      <c r="HU108" s="0"/>
      <c r="HV108" s="0"/>
      <c r="HW108" s="0"/>
      <c r="HX108" s="0"/>
      <c r="HY108" s="0"/>
      <c r="HZ108" s="0"/>
      <c r="IA108" s="0"/>
      <c r="IB108" s="0"/>
      <c r="IC108" s="0"/>
      <c r="ID108" s="0"/>
      <c r="IE108" s="0"/>
      <c r="IF108" s="0"/>
      <c r="IG108" s="0"/>
      <c r="IH108" s="0"/>
      <c r="II108" s="0"/>
      <c r="IJ108" s="0"/>
      <c r="IK108" s="0"/>
      <c r="IL108" s="0"/>
      <c r="IM108" s="0"/>
      <c r="IN108" s="0"/>
      <c r="IO108" s="0"/>
      <c r="IP108" s="0"/>
      <c r="IQ108" s="0"/>
      <c r="IR108" s="0"/>
      <c r="IS108" s="0"/>
      <c r="IT108" s="0"/>
      <c r="IU108" s="0"/>
      <c r="IV108" s="0"/>
    </row>
    <row r="109" customFormat="false" ht="21.75" hidden="false" customHeight="true" outlineLevel="0" collapsed="false">
      <c r="A109" s="28"/>
      <c r="B109" s="92"/>
      <c r="C109" s="92"/>
      <c r="D109" s="93" t="s">
        <v>166</v>
      </c>
      <c r="E109" s="93"/>
      <c r="F109" s="93"/>
      <c r="G109" s="93"/>
      <c r="H109" s="93"/>
      <c r="I109" s="93"/>
      <c r="J109" s="93"/>
      <c r="K109" s="55" t="n">
        <f aca="false">J109*K35</f>
        <v>0</v>
      </c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0"/>
      <c r="BH109" s="0"/>
      <c r="BI109" s="0"/>
      <c r="BJ109" s="0"/>
      <c r="BK109" s="0"/>
      <c r="BL109" s="0"/>
      <c r="BM109" s="0"/>
      <c r="BN109" s="0"/>
      <c r="BO109" s="0"/>
      <c r="BP109" s="0"/>
      <c r="BQ109" s="0"/>
      <c r="BR109" s="0"/>
      <c r="BS109" s="0"/>
      <c r="BT109" s="0"/>
      <c r="BU109" s="0"/>
      <c r="BV109" s="0"/>
      <c r="BW109" s="0"/>
      <c r="BX109" s="0"/>
      <c r="BY109" s="0"/>
      <c r="BZ109" s="0"/>
      <c r="CA109" s="0"/>
      <c r="CB109" s="0"/>
      <c r="CC109" s="0"/>
      <c r="CD109" s="0"/>
      <c r="CE109" s="0"/>
      <c r="CF109" s="0"/>
      <c r="CG109" s="0"/>
      <c r="CH109" s="0"/>
      <c r="CI109" s="0"/>
      <c r="CJ109" s="0"/>
      <c r="CK109" s="0"/>
      <c r="CL109" s="0"/>
      <c r="CM109" s="0"/>
      <c r="CN109" s="0"/>
      <c r="CO109" s="0"/>
      <c r="CP109" s="0"/>
      <c r="CQ109" s="0"/>
      <c r="CR109" s="0"/>
      <c r="CS109" s="0"/>
      <c r="CT109" s="0"/>
      <c r="CU109" s="0"/>
      <c r="CV109" s="0"/>
      <c r="CW109" s="0"/>
      <c r="CX109" s="0"/>
      <c r="CY109" s="0"/>
      <c r="CZ109" s="0"/>
      <c r="DA109" s="0"/>
      <c r="DB109" s="0"/>
      <c r="DC109" s="0"/>
      <c r="DD109" s="0"/>
      <c r="DE109" s="0"/>
      <c r="DF109" s="0"/>
      <c r="DG109" s="0"/>
      <c r="DH109" s="0"/>
      <c r="DI109" s="0"/>
      <c r="DJ109" s="0"/>
      <c r="DK109" s="0"/>
      <c r="DL109" s="0"/>
      <c r="DM109" s="0"/>
      <c r="DN109" s="0"/>
      <c r="DO109" s="0"/>
      <c r="DP109" s="0"/>
      <c r="DQ109" s="0"/>
      <c r="DR109" s="0"/>
      <c r="DS109" s="0"/>
      <c r="DT109" s="0"/>
      <c r="DU109" s="0"/>
      <c r="DV109" s="0"/>
      <c r="DW109" s="0"/>
      <c r="DX109" s="0"/>
      <c r="DY109" s="0"/>
      <c r="DZ109" s="0"/>
      <c r="EA109" s="0"/>
      <c r="EB109" s="0"/>
      <c r="EC109" s="0"/>
      <c r="ED109" s="0"/>
      <c r="EE109" s="0"/>
      <c r="EF109" s="0"/>
      <c r="EG109" s="0"/>
      <c r="EH109" s="0"/>
      <c r="EI109" s="0"/>
      <c r="EJ109" s="0"/>
      <c r="EK109" s="0"/>
      <c r="EL109" s="0"/>
      <c r="EM109" s="0"/>
      <c r="EN109" s="0"/>
      <c r="EO109" s="0"/>
      <c r="EP109" s="0"/>
      <c r="EQ109" s="0"/>
      <c r="ER109" s="0"/>
      <c r="ES109" s="0"/>
      <c r="ET109" s="0"/>
      <c r="EU109" s="0"/>
      <c r="EV109" s="0"/>
      <c r="EW109" s="0"/>
      <c r="EX109" s="0"/>
      <c r="EY109" s="0"/>
      <c r="EZ109" s="0"/>
      <c r="FA109" s="0"/>
      <c r="FB109" s="0"/>
      <c r="FC109" s="0"/>
      <c r="FD109" s="0"/>
      <c r="FE109" s="0"/>
      <c r="FF109" s="0"/>
      <c r="FG109" s="0"/>
      <c r="FH109" s="0"/>
      <c r="FI109" s="0"/>
      <c r="FJ109" s="0"/>
      <c r="FK109" s="0"/>
      <c r="FL109" s="0"/>
      <c r="FM109" s="0"/>
      <c r="FN109" s="0"/>
      <c r="FO109" s="0"/>
      <c r="FP109" s="0"/>
      <c r="FQ109" s="0"/>
      <c r="FR109" s="0"/>
      <c r="FS109" s="0"/>
      <c r="FT109" s="0"/>
      <c r="FU109" s="0"/>
      <c r="FV109" s="0"/>
      <c r="FW109" s="0"/>
      <c r="FX109" s="0"/>
      <c r="FY109" s="0"/>
      <c r="FZ109" s="0"/>
      <c r="GA109" s="0"/>
      <c r="GB109" s="0"/>
      <c r="GC109" s="0"/>
      <c r="GD109" s="0"/>
      <c r="GE109" s="0"/>
      <c r="GF109" s="0"/>
      <c r="GG109" s="0"/>
      <c r="GH109" s="0"/>
      <c r="GI109" s="0"/>
      <c r="GJ109" s="0"/>
      <c r="GK109" s="0"/>
      <c r="GL109" s="0"/>
      <c r="GM109" s="0"/>
      <c r="GN109" s="0"/>
      <c r="GO109" s="0"/>
      <c r="GP109" s="0"/>
      <c r="GQ109" s="0"/>
      <c r="GR109" s="0"/>
      <c r="GS109" s="0"/>
      <c r="GT109" s="0"/>
      <c r="GU109" s="0"/>
      <c r="GV109" s="0"/>
      <c r="GW109" s="0"/>
      <c r="GX109" s="0"/>
      <c r="GY109" s="0"/>
      <c r="GZ109" s="0"/>
      <c r="HA109" s="0"/>
      <c r="HB109" s="0"/>
      <c r="HC109" s="0"/>
      <c r="HD109" s="0"/>
      <c r="HE109" s="0"/>
      <c r="HF109" s="0"/>
      <c r="HG109" s="0"/>
      <c r="HH109" s="0"/>
      <c r="HI109" s="0"/>
      <c r="HJ109" s="0"/>
      <c r="HK109" s="0"/>
      <c r="HL109" s="0"/>
      <c r="HM109" s="0"/>
      <c r="HN109" s="0"/>
      <c r="HO109" s="0"/>
      <c r="HP109" s="0"/>
      <c r="HQ109" s="0"/>
      <c r="HR109" s="0"/>
      <c r="HS109" s="0"/>
      <c r="HT109" s="0"/>
      <c r="HU109" s="0"/>
      <c r="HV109" s="0"/>
      <c r="HW109" s="0"/>
      <c r="HX109" s="0"/>
      <c r="HY109" s="0"/>
      <c r="HZ109" s="0"/>
      <c r="IA109" s="0"/>
      <c r="IB109" s="0"/>
      <c r="IC109" s="0"/>
      <c r="ID109" s="0"/>
      <c r="IE109" s="0"/>
      <c r="IF109" s="0"/>
      <c r="IG109" s="0"/>
      <c r="IH109" s="0"/>
      <c r="II109" s="0"/>
      <c r="IJ109" s="0"/>
      <c r="IK109" s="0"/>
      <c r="IL109" s="0"/>
      <c r="IM109" s="0"/>
      <c r="IN109" s="0"/>
      <c r="IO109" s="0"/>
      <c r="IP109" s="0"/>
      <c r="IQ109" s="0"/>
      <c r="IR109" s="0"/>
      <c r="IS109" s="0"/>
      <c r="IT109" s="0"/>
      <c r="IU109" s="0"/>
      <c r="IV109" s="0"/>
    </row>
    <row r="110" s="80" customFormat="true" ht="21.75" hidden="false" customHeight="true" outlineLevel="0" collapsed="false">
      <c r="A110" s="28" t="s">
        <v>167</v>
      </c>
      <c r="B110" s="28"/>
      <c r="C110" s="28"/>
      <c r="D110" s="28"/>
      <c r="E110" s="28"/>
      <c r="F110" s="28"/>
      <c r="G110" s="28"/>
      <c r="H110" s="28"/>
      <c r="I110" s="28"/>
      <c r="J110" s="28"/>
      <c r="K110" s="88" t="n">
        <f aca="false">SUM(K105:K109)</f>
        <v>60.945</v>
      </c>
      <c r="AMJ110" s="0"/>
    </row>
    <row r="111" customFormat="false" ht="31.15" hidden="false" customHeight="true" outlineLevel="0" collapsed="false">
      <c r="A111" s="65" t="s">
        <v>168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0"/>
      <c r="M111" s="0"/>
      <c r="N111" s="0"/>
      <c r="O111" s="0"/>
      <c r="P111" s="0"/>
      <c r="Q111" s="0"/>
      <c r="R111" s="0"/>
      <c r="S111" s="0"/>
      <c r="T111" s="0"/>
      <c r="U111" s="0"/>
      <c r="V111" s="0"/>
      <c r="W111" s="0"/>
      <c r="X111" s="0"/>
      <c r="Y111" s="0"/>
      <c r="Z111" s="0"/>
      <c r="AA111" s="0"/>
      <c r="AB111" s="0"/>
      <c r="AC111" s="0"/>
      <c r="AD111" s="0"/>
      <c r="AE111" s="0"/>
      <c r="AF111" s="0"/>
      <c r="AG111" s="0"/>
      <c r="AH111" s="0"/>
      <c r="AI111" s="0"/>
      <c r="AJ111" s="0"/>
      <c r="AK111" s="0"/>
      <c r="AL111" s="0"/>
      <c r="AM111" s="0"/>
      <c r="AN111" s="0"/>
      <c r="AO111" s="0"/>
      <c r="AP111" s="0"/>
      <c r="AQ111" s="0"/>
      <c r="AR111" s="0"/>
      <c r="AS111" s="0"/>
      <c r="AT111" s="0"/>
      <c r="AU111" s="0"/>
      <c r="AV111" s="0"/>
      <c r="AW111" s="0"/>
      <c r="AX111" s="0"/>
      <c r="AY111" s="0"/>
      <c r="AZ111" s="0"/>
      <c r="BA111" s="0"/>
      <c r="BB111" s="0"/>
      <c r="BC111" s="0"/>
      <c r="BD111" s="0"/>
      <c r="BE111" s="0"/>
      <c r="BF111" s="0"/>
      <c r="BG111" s="0"/>
      <c r="BH111" s="0"/>
      <c r="BI111" s="0"/>
      <c r="BJ111" s="0"/>
      <c r="BK111" s="0"/>
      <c r="BL111" s="0"/>
      <c r="BM111" s="0"/>
      <c r="BN111" s="0"/>
      <c r="BO111" s="0"/>
      <c r="BP111" s="0"/>
      <c r="BQ111" s="0"/>
      <c r="BR111" s="0"/>
      <c r="BS111" s="0"/>
      <c r="BT111" s="0"/>
      <c r="BU111" s="0"/>
      <c r="BV111" s="0"/>
      <c r="BW111" s="0"/>
      <c r="BX111" s="0"/>
      <c r="BY111" s="0"/>
      <c r="BZ111" s="0"/>
      <c r="CA111" s="0"/>
      <c r="CB111" s="0"/>
      <c r="CC111" s="0"/>
      <c r="CD111" s="0"/>
      <c r="CE111" s="0"/>
      <c r="CF111" s="0"/>
      <c r="CG111" s="0"/>
      <c r="CH111" s="0"/>
      <c r="CI111" s="0"/>
      <c r="CJ111" s="0"/>
      <c r="CK111" s="0"/>
      <c r="CL111" s="0"/>
      <c r="CM111" s="0"/>
      <c r="CN111" s="0"/>
      <c r="CO111" s="0"/>
      <c r="CP111" s="0"/>
      <c r="CQ111" s="0"/>
      <c r="CR111" s="0"/>
      <c r="CS111" s="0"/>
      <c r="CT111" s="0"/>
      <c r="CU111" s="0"/>
      <c r="CV111" s="0"/>
      <c r="CW111" s="0"/>
      <c r="CX111" s="0"/>
      <c r="CY111" s="0"/>
      <c r="CZ111" s="0"/>
      <c r="DA111" s="0"/>
      <c r="DB111" s="0"/>
      <c r="DC111" s="0"/>
      <c r="DD111" s="0"/>
      <c r="DE111" s="0"/>
      <c r="DF111" s="0"/>
      <c r="DG111" s="0"/>
      <c r="DH111" s="0"/>
      <c r="DI111" s="0"/>
      <c r="DJ111" s="0"/>
      <c r="DK111" s="0"/>
      <c r="DL111" s="0"/>
      <c r="DM111" s="0"/>
      <c r="DN111" s="0"/>
      <c r="DO111" s="0"/>
      <c r="DP111" s="0"/>
      <c r="DQ111" s="0"/>
      <c r="DR111" s="0"/>
      <c r="DS111" s="0"/>
      <c r="DT111" s="0"/>
      <c r="DU111" s="0"/>
      <c r="DV111" s="0"/>
      <c r="DW111" s="0"/>
      <c r="DX111" s="0"/>
      <c r="DY111" s="0"/>
      <c r="DZ111" s="0"/>
      <c r="EA111" s="0"/>
      <c r="EB111" s="0"/>
      <c r="EC111" s="0"/>
      <c r="ED111" s="0"/>
      <c r="EE111" s="0"/>
      <c r="EF111" s="0"/>
      <c r="EG111" s="0"/>
      <c r="EH111" s="0"/>
      <c r="EI111" s="0"/>
      <c r="EJ111" s="0"/>
      <c r="EK111" s="0"/>
      <c r="EL111" s="0"/>
      <c r="EM111" s="0"/>
      <c r="EN111" s="0"/>
      <c r="EO111" s="0"/>
      <c r="EP111" s="0"/>
      <c r="EQ111" s="0"/>
      <c r="ER111" s="0"/>
      <c r="ES111" s="0"/>
      <c r="ET111" s="0"/>
      <c r="EU111" s="0"/>
      <c r="EV111" s="0"/>
      <c r="EW111" s="0"/>
      <c r="EX111" s="0"/>
      <c r="EY111" s="0"/>
      <c r="EZ111" s="0"/>
      <c r="FA111" s="0"/>
      <c r="FB111" s="0"/>
      <c r="FC111" s="0"/>
      <c r="FD111" s="0"/>
      <c r="FE111" s="0"/>
      <c r="FF111" s="0"/>
      <c r="FG111" s="0"/>
      <c r="FH111" s="0"/>
      <c r="FI111" s="0"/>
      <c r="FJ111" s="0"/>
      <c r="FK111" s="0"/>
      <c r="FL111" s="0"/>
      <c r="FM111" s="0"/>
      <c r="FN111" s="0"/>
      <c r="FO111" s="0"/>
      <c r="FP111" s="0"/>
      <c r="FQ111" s="0"/>
      <c r="FR111" s="0"/>
      <c r="FS111" s="0"/>
      <c r="FT111" s="0"/>
      <c r="FU111" s="0"/>
      <c r="FV111" s="0"/>
      <c r="FW111" s="0"/>
      <c r="FX111" s="0"/>
      <c r="FY111" s="0"/>
      <c r="FZ111" s="0"/>
      <c r="GA111" s="0"/>
      <c r="GB111" s="0"/>
      <c r="GC111" s="0"/>
      <c r="GD111" s="0"/>
      <c r="GE111" s="0"/>
      <c r="GF111" s="0"/>
      <c r="GG111" s="0"/>
      <c r="GH111" s="0"/>
      <c r="GI111" s="0"/>
      <c r="GJ111" s="0"/>
      <c r="GK111" s="0"/>
      <c r="GL111" s="0"/>
      <c r="GM111" s="0"/>
      <c r="GN111" s="0"/>
      <c r="GO111" s="0"/>
      <c r="GP111" s="0"/>
      <c r="GQ111" s="0"/>
      <c r="GR111" s="0"/>
      <c r="GS111" s="0"/>
      <c r="GT111" s="0"/>
      <c r="GU111" s="0"/>
      <c r="GV111" s="0"/>
      <c r="GW111" s="0"/>
      <c r="GX111" s="0"/>
      <c r="GY111" s="0"/>
      <c r="GZ111" s="0"/>
      <c r="HA111" s="0"/>
      <c r="HB111" s="0"/>
      <c r="HC111" s="0"/>
      <c r="HD111" s="0"/>
      <c r="HE111" s="0"/>
      <c r="HF111" s="0"/>
      <c r="HG111" s="0"/>
      <c r="HH111" s="0"/>
      <c r="HI111" s="0"/>
      <c r="HJ111" s="0"/>
      <c r="HK111" s="0"/>
      <c r="HL111" s="0"/>
      <c r="HM111" s="0"/>
      <c r="HN111" s="0"/>
      <c r="HO111" s="0"/>
      <c r="HP111" s="0"/>
      <c r="HQ111" s="0"/>
      <c r="HR111" s="0"/>
      <c r="HS111" s="0"/>
      <c r="HT111" s="0"/>
      <c r="HU111" s="0"/>
      <c r="HV111" s="0"/>
      <c r="HW111" s="0"/>
      <c r="HX111" s="0"/>
      <c r="HY111" s="0"/>
      <c r="HZ111" s="0"/>
      <c r="IA111" s="0"/>
      <c r="IB111" s="0"/>
      <c r="IC111" s="0"/>
      <c r="ID111" s="0"/>
      <c r="IE111" s="0"/>
      <c r="IF111" s="0"/>
      <c r="IG111" s="0"/>
      <c r="IH111" s="0"/>
      <c r="II111" s="0"/>
      <c r="IJ111" s="0"/>
      <c r="IK111" s="0"/>
      <c r="IL111" s="0"/>
      <c r="IM111" s="0"/>
      <c r="IN111" s="0"/>
      <c r="IO111" s="0"/>
      <c r="IP111" s="0"/>
      <c r="IQ111" s="0"/>
      <c r="IR111" s="0"/>
      <c r="IS111" s="0"/>
      <c r="IT111" s="0"/>
      <c r="IU111" s="0"/>
      <c r="IV111" s="0"/>
    </row>
    <row r="112" customFormat="false" ht="21.75" hidden="false" customHeight="true" outlineLevel="0" collapsed="false">
      <c r="A112" s="28" t="s">
        <v>169</v>
      </c>
      <c r="B112" s="28"/>
      <c r="C112" s="28"/>
      <c r="D112" s="28"/>
      <c r="E112" s="28"/>
      <c r="F112" s="28"/>
      <c r="G112" s="28"/>
      <c r="H112" s="28"/>
      <c r="I112" s="28"/>
      <c r="J112" s="28"/>
      <c r="K112" s="28" t="s">
        <v>89</v>
      </c>
      <c r="L112" s="0"/>
      <c r="M112" s="0"/>
      <c r="N112" s="0"/>
      <c r="O112" s="0"/>
      <c r="P112" s="0"/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AB112" s="0"/>
      <c r="AC112" s="0"/>
      <c r="AD112" s="0"/>
      <c r="AE112" s="0"/>
      <c r="AF112" s="0"/>
      <c r="AG112" s="0"/>
      <c r="AH112" s="0"/>
      <c r="AI112" s="0"/>
      <c r="AJ112" s="0"/>
      <c r="AK112" s="0"/>
      <c r="AL112" s="0"/>
      <c r="AM112" s="0"/>
      <c r="AN112" s="0"/>
      <c r="AO112" s="0"/>
      <c r="AP112" s="0"/>
      <c r="AQ112" s="0"/>
      <c r="AR112" s="0"/>
      <c r="AS112" s="0"/>
      <c r="AT112" s="0"/>
      <c r="AU112" s="0"/>
      <c r="AV112" s="0"/>
      <c r="AW112" s="0"/>
      <c r="AX112" s="0"/>
      <c r="AY112" s="0"/>
      <c r="AZ112" s="0"/>
      <c r="BA112" s="0"/>
      <c r="BB112" s="0"/>
      <c r="BC112" s="0"/>
      <c r="BD112" s="0"/>
      <c r="BE112" s="0"/>
      <c r="BF112" s="0"/>
      <c r="BG112" s="0"/>
      <c r="BH112" s="0"/>
      <c r="BI112" s="0"/>
      <c r="BJ112" s="0"/>
      <c r="BK112" s="0"/>
      <c r="BL112" s="0"/>
      <c r="BM112" s="0"/>
      <c r="BN112" s="0"/>
      <c r="BO112" s="0"/>
      <c r="BP112" s="0"/>
      <c r="BQ112" s="0"/>
      <c r="BR112" s="0"/>
      <c r="BS112" s="0"/>
      <c r="BT112" s="0"/>
      <c r="BU112" s="0"/>
      <c r="BV112" s="0"/>
      <c r="BW112" s="0"/>
      <c r="BX112" s="0"/>
      <c r="BY112" s="0"/>
      <c r="BZ112" s="0"/>
      <c r="CA112" s="0"/>
      <c r="CB112" s="0"/>
      <c r="CC112" s="0"/>
      <c r="CD112" s="0"/>
      <c r="CE112" s="0"/>
      <c r="CF112" s="0"/>
      <c r="CG112" s="0"/>
      <c r="CH112" s="0"/>
      <c r="CI112" s="0"/>
      <c r="CJ112" s="0"/>
      <c r="CK112" s="0"/>
      <c r="CL112" s="0"/>
      <c r="CM112" s="0"/>
      <c r="CN112" s="0"/>
      <c r="CO112" s="0"/>
      <c r="CP112" s="0"/>
      <c r="CQ112" s="0"/>
      <c r="CR112" s="0"/>
      <c r="CS112" s="0"/>
      <c r="CT112" s="0"/>
      <c r="CU112" s="0"/>
      <c r="CV112" s="0"/>
      <c r="CW112" s="0"/>
      <c r="CX112" s="0"/>
      <c r="CY112" s="0"/>
      <c r="CZ112" s="0"/>
      <c r="DA112" s="0"/>
      <c r="DB112" s="0"/>
      <c r="DC112" s="0"/>
      <c r="DD112" s="0"/>
      <c r="DE112" s="0"/>
      <c r="DF112" s="0"/>
      <c r="DG112" s="0"/>
      <c r="DH112" s="0"/>
      <c r="DI112" s="0"/>
      <c r="DJ112" s="0"/>
      <c r="DK112" s="0"/>
      <c r="DL112" s="0"/>
      <c r="DM112" s="0"/>
      <c r="DN112" s="0"/>
      <c r="DO112" s="0"/>
      <c r="DP112" s="0"/>
      <c r="DQ112" s="0"/>
      <c r="DR112" s="0"/>
      <c r="DS112" s="0"/>
      <c r="DT112" s="0"/>
      <c r="DU112" s="0"/>
      <c r="DV112" s="0"/>
      <c r="DW112" s="0"/>
      <c r="DX112" s="0"/>
      <c r="DY112" s="0"/>
      <c r="DZ112" s="0"/>
      <c r="EA112" s="0"/>
      <c r="EB112" s="0"/>
      <c r="EC112" s="0"/>
      <c r="ED112" s="0"/>
      <c r="EE112" s="0"/>
      <c r="EF112" s="0"/>
      <c r="EG112" s="0"/>
      <c r="EH112" s="0"/>
      <c r="EI112" s="0"/>
      <c r="EJ112" s="0"/>
      <c r="EK112" s="0"/>
      <c r="EL112" s="0"/>
      <c r="EM112" s="0"/>
      <c r="EN112" s="0"/>
      <c r="EO112" s="0"/>
      <c r="EP112" s="0"/>
      <c r="EQ112" s="0"/>
      <c r="ER112" s="0"/>
      <c r="ES112" s="0"/>
      <c r="ET112" s="0"/>
      <c r="EU112" s="0"/>
      <c r="EV112" s="0"/>
      <c r="EW112" s="0"/>
      <c r="EX112" s="0"/>
      <c r="EY112" s="0"/>
      <c r="EZ112" s="0"/>
      <c r="FA112" s="0"/>
      <c r="FB112" s="0"/>
      <c r="FC112" s="0"/>
      <c r="FD112" s="0"/>
      <c r="FE112" s="0"/>
      <c r="FF112" s="0"/>
      <c r="FG112" s="0"/>
      <c r="FH112" s="0"/>
      <c r="FI112" s="0"/>
      <c r="FJ112" s="0"/>
      <c r="FK112" s="0"/>
      <c r="FL112" s="0"/>
      <c r="FM112" s="0"/>
      <c r="FN112" s="0"/>
      <c r="FO112" s="0"/>
      <c r="FP112" s="0"/>
      <c r="FQ112" s="0"/>
      <c r="FR112" s="0"/>
      <c r="FS112" s="0"/>
      <c r="FT112" s="0"/>
      <c r="FU112" s="0"/>
      <c r="FV112" s="0"/>
      <c r="FW112" s="0"/>
      <c r="FX112" s="0"/>
      <c r="FY112" s="0"/>
      <c r="FZ112" s="0"/>
      <c r="GA112" s="0"/>
      <c r="GB112" s="0"/>
      <c r="GC112" s="0"/>
      <c r="GD112" s="0"/>
      <c r="GE112" s="0"/>
      <c r="GF112" s="0"/>
      <c r="GG112" s="0"/>
      <c r="GH112" s="0"/>
      <c r="GI112" s="0"/>
      <c r="GJ112" s="0"/>
      <c r="GK112" s="0"/>
      <c r="GL112" s="0"/>
      <c r="GM112" s="0"/>
      <c r="GN112" s="0"/>
      <c r="GO112" s="0"/>
      <c r="GP112" s="0"/>
      <c r="GQ112" s="0"/>
      <c r="GR112" s="0"/>
      <c r="GS112" s="0"/>
      <c r="GT112" s="0"/>
      <c r="GU112" s="0"/>
      <c r="GV112" s="0"/>
      <c r="GW112" s="0"/>
      <c r="GX112" s="0"/>
      <c r="GY112" s="0"/>
      <c r="GZ112" s="0"/>
      <c r="HA112" s="0"/>
      <c r="HB112" s="0"/>
      <c r="HC112" s="0"/>
      <c r="HD112" s="0"/>
      <c r="HE112" s="0"/>
      <c r="HF112" s="0"/>
      <c r="HG112" s="0"/>
      <c r="HH112" s="0"/>
      <c r="HI112" s="0"/>
      <c r="HJ112" s="0"/>
      <c r="HK112" s="0"/>
      <c r="HL112" s="0"/>
      <c r="HM112" s="0"/>
      <c r="HN112" s="0"/>
      <c r="HO112" s="0"/>
      <c r="HP112" s="0"/>
      <c r="HQ112" s="0"/>
      <c r="HR112" s="0"/>
      <c r="HS112" s="0"/>
      <c r="HT112" s="0"/>
      <c r="HU112" s="0"/>
      <c r="HV112" s="0"/>
      <c r="HW112" s="0"/>
      <c r="HX112" s="0"/>
      <c r="HY112" s="0"/>
      <c r="HZ112" s="0"/>
      <c r="IA112" s="0"/>
      <c r="IB112" s="0"/>
      <c r="IC112" s="0"/>
      <c r="ID112" s="0"/>
      <c r="IE112" s="0"/>
      <c r="IF112" s="0"/>
      <c r="IG112" s="0"/>
      <c r="IH112" s="0"/>
      <c r="II112" s="0"/>
      <c r="IJ112" s="0"/>
      <c r="IK112" s="0"/>
      <c r="IL112" s="0"/>
      <c r="IM112" s="0"/>
      <c r="IN112" s="0"/>
      <c r="IO112" s="0"/>
      <c r="IP112" s="0"/>
      <c r="IQ112" s="0"/>
      <c r="IR112" s="0"/>
      <c r="IS112" s="0"/>
      <c r="IT112" s="0"/>
      <c r="IU112" s="0"/>
      <c r="IV112" s="0"/>
    </row>
    <row r="113" customFormat="false" ht="21.75" hidden="false" customHeight="true" outlineLevel="0" collapsed="false">
      <c r="A113" s="28" t="s">
        <v>65</v>
      </c>
      <c r="B113" s="30" t="s">
        <v>170</v>
      </c>
      <c r="C113" s="30"/>
      <c r="D113" s="30"/>
      <c r="E113" s="30"/>
      <c r="F113" s="30"/>
      <c r="G113" s="30"/>
      <c r="H113" s="30"/>
      <c r="I113" s="30"/>
      <c r="J113" s="97" t="n">
        <f aca="false">'ENTRADA DE DADOS'!D64</f>
        <v>0.0581</v>
      </c>
      <c r="K113" s="55" t="n">
        <f aca="false">J113*K131</f>
        <v>142.962983527021</v>
      </c>
      <c r="L113" s="0"/>
      <c r="M113" s="0"/>
      <c r="N113" s="0"/>
      <c r="O113" s="0"/>
      <c r="P113" s="0"/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AB113" s="0"/>
      <c r="AC113" s="0"/>
      <c r="AD113" s="0"/>
      <c r="AE113" s="0"/>
      <c r="AF113" s="0"/>
      <c r="AG113" s="0"/>
      <c r="AH113" s="0"/>
      <c r="AI113" s="0"/>
      <c r="AJ113" s="0"/>
      <c r="AK113" s="0"/>
      <c r="AL113" s="0"/>
      <c r="AM113" s="0"/>
      <c r="AN113" s="0"/>
      <c r="AO113" s="0"/>
      <c r="AP113" s="0"/>
      <c r="AQ113" s="0"/>
      <c r="AR113" s="0"/>
      <c r="AS113" s="0"/>
      <c r="AT113" s="0"/>
      <c r="AU113" s="0"/>
      <c r="AV113" s="0"/>
      <c r="AW113" s="0"/>
      <c r="AX113" s="0"/>
      <c r="AY113" s="0"/>
      <c r="AZ113" s="0"/>
      <c r="BA113" s="0"/>
      <c r="BB113" s="0"/>
      <c r="BC113" s="0"/>
      <c r="BD113" s="0"/>
      <c r="BE113" s="0"/>
      <c r="BF113" s="0"/>
      <c r="BG113" s="0"/>
      <c r="BH113" s="0"/>
      <c r="BI113" s="0"/>
      <c r="BJ113" s="0"/>
      <c r="BK113" s="0"/>
      <c r="BL113" s="0"/>
      <c r="BM113" s="0"/>
      <c r="BN113" s="0"/>
      <c r="BO113" s="0"/>
      <c r="BP113" s="0"/>
      <c r="BQ113" s="0"/>
      <c r="BR113" s="0"/>
      <c r="BS113" s="0"/>
      <c r="BT113" s="0"/>
      <c r="BU113" s="0"/>
      <c r="BV113" s="0"/>
      <c r="BW113" s="0"/>
      <c r="BX113" s="0"/>
      <c r="BY113" s="0"/>
      <c r="BZ113" s="0"/>
      <c r="CA113" s="0"/>
      <c r="CB113" s="0"/>
      <c r="CC113" s="0"/>
      <c r="CD113" s="0"/>
      <c r="CE113" s="0"/>
      <c r="CF113" s="0"/>
      <c r="CG113" s="0"/>
      <c r="CH113" s="0"/>
      <c r="CI113" s="0"/>
      <c r="CJ113" s="0"/>
      <c r="CK113" s="0"/>
      <c r="CL113" s="0"/>
      <c r="CM113" s="0"/>
      <c r="CN113" s="0"/>
      <c r="CO113" s="0"/>
      <c r="CP113" s="0"/>
      <c r="CQ113" s="0"/>
      <c r="CR113" s="0"/>
      <c r="CS113" s="0"/>
      <c r="CT113" s="0"/>
      <c r="CU113" s="0"/>
      <c r="CV113" s="0"/>
      <c r="CW113" s="0"/>
      <c r="CX113" s="0"/>
      <c r="CY113" s="0"/>
      <c r="CZ113" s="0"/>
      <c r="DA113" s="0"/>
      <c r="DB113" s="0"/>
      <c r="DC113" s="0"/>
      <c r="DD113" s="0"/>
      <c r="DE113" s="0"/>
      <c r="DF113" s="0"/>
      <c r="DG113" s="0"/>
      <c r="DH113" s="0"/>
      <c r="DI113" s="0"/>
      <c r="DJ113" s="0"/>
      <c r="DK113" s="0"/>
      <c r="DL113" s="0"/>
      <c r="DM113" s="0"/>
      <c r="DN113" s="0"/>
      <c r="DO113" s="0"/>
      <c r="DP113" s="0"/>
      <c r="DQ113" s="0"/>
      <c r="DR113" s="0"/>
      <c r="DS113" s="0"/>
      <c r="DT113" s="0"/>
      <c r="DU113" s="0"/>
      <c r="DV113" s="0"/>
      <c r="DW113" s="0"/>
      <c r="DX113" s="0"/>
      <c r="DY113" s="0"/>
      <c r="DZ113" s="0"/>
      <c r="EA113" s="0"/>
      <c r="EB113" s="0"/>
      <c r="EC113" s="0"/>
      <c r="ED113" s="0"/>
      <c r="EE113" s="0"/>
      <c r="EF113" s="0"/>
      <c r="EG113" s="0"/>
      <c r="EH113" s="0"/>
      <c r="EI113" s="0"/>
      <c r="EJ113" s="0"/>
      <c r="EK113" s="0"/>
      <c r="EL113" s="0"/>
      <c r="EM113" s="0"/>
      <c r="EN113" s="0"/>
      <c r="EO113" s="0"/>
      <c r="EP113" s="0"/>
      <c r="EQ113" s="0"/>
      <c r="ER113" s="0"/>
      <c r="ES113" s="0"/>
      <c r="ET113" s="0"/>
      <c r="EU113" s="0"/>
      <c r="EV113" s="0"/>
      <c r="EW113" s="0"/>
      <c r="EX113" s="0"/>
      <c r="EY113" s="0"/>
      <c r="EZ113" s="0"/>
      <c r="FA113" s="0"/>
      <c r="FB113" s="0"/>
      <c r="FC113" s="0"/>
      <c r="FD113" s="0"/>
      <c r="FE113" s="0"/>
      <c r="FF113" s="0"/>
      <c r="FG113" s="0"/>
      <c r="FH113" s="0"/>
      <c r="FI113" s="0"/>
      <c r="FJ113" s="0"/>
      <c r="FK113" s="0"/>
      <c r="FL113" s="0"/>
      <c r="FM113" s="0"/>
      <c r="FN113" s="0"/>
      <c r="FO113" s="0"/>
      <c r="FP113" s="0"/>
      <c r="FQ113" s="0"/>
      <c r="FR113" s="0"/>
      <c r="FS113" s="0"/>
      <c r="FT113" s="0"/>
      <c r="FU113" s="0"/>
      <c r="FV113" s="0"/>
      <c r="FW113" s="0"/>
      <c r="FX113" s="0"/>
      <c r="FY113" s="0"/>
      <c r="FZ113" s="0"/>
      <c r="GA113" s="0"/>
      <c r="GB113" s="0"/>
      <c r="GC113" s="0"/>
      <c r="GD113" s="0"/>
      <c r="GE113" s="0"/>
      <c r="GF113" s="0"/>
      <c r="GG113" s="0"/>
      <c r="GH113" s="0"/>
      <c r="GI113" s="0"/>
      <c r="GJ113" s="0"/>
      <c r="GK113" s="0"/>
      <c r="GL113" s="0"/>
      <c r="GM113" s="0"/>
      <c r="GN113" s="0"/>
      <c r="GO113" s="0"/>
      <c r="GP113" s="0"/>
      <c r="GQ113" s="0"/>
      <c r="GR113" s="0"/>
      <c r="GS113" s="0"/>
      <c r="GT113" s="0"/>
      <c r="GU113" s="0"/>
      <c r="GV113" s="0"/>
      <c r="GW113" s="0"/>
      <c r="GX113" s="0"/>
      <c r="GY113" s="0"/>
      <c r="GZ113" s="0"/>
      <c r="HA113" s="0"/>
      <c r="HB113" s="0"/>
      <c r="HC113" s="0"/>
      <c r="HD113" s="0"/>
      <c r="HE113" s="0"/>
      <c r="HF113" s="0"/>
      <c r="HG113" s="0"/>
      <c r="HH113" s="0"/>
      <c r="HI113" s="0"/>
      <c r="HJ113" s="0"/>
      <c r="HK113" s="0"/>
      <c r="HL113" s="0"/>
      <c r="HM113" s="0"/>
      <c r="HN113" s="0"/>
      <c r="HO113" s="0"/>
      <c r="HP113" s="0"/>
      <c r="HQ113" s="0"/>
      <c r="HR113" s="0"/>
      <c r="HS113" s="0"/>
      <c r="HT113" s="0"/>
      <c r="HU113" s="0"/>
      <c r="HV113" s="0"/>
      <c r="HW113" s="0"/>
      <c r="HX113" s="0"/>
      <c r="HY113" s="0"/>
      <c r="HZ113" s="0"/>
      <c r="IA113" s="0"/>
      <c r="IB113" s="0"/>
      <c r="IC113" s="0"/>
      <c r="ID113" s="0"/>
      <c r="IE113" s="0"/>
      <c r="IF113" s="0"/>
      <c r="IG113" s="0"/>
      <c r="IH113" s="0"/>
      <c r="II113" s="0"/>
      <c r="IJ113" s="0"/>
      <c r="IK113" s="0"/>
      <c r="IL113" s="0"/>
      <c r="IM113" s="0"/>
      <c r="IN113" s="0"/>
      <c r="IO113" s="0"/>
      <c r="IP113" s="0"/>
      <c r="IQ113" s="0"/>
      <c r="IR113" s="0"/>
      <c r="IS113" s="0"/>
      <c r="IT113" s="0"/>
      <c r="IU113" s="0"/>
      <c r="IV113" s="0"/>
    </row>
    <row r="114" customFormat="false" ht="21.75" hidden="false" customHeight="true" outlineLevel="0" collapsed="false">
      <c r="A114" s="28" t="s">
        <v>67</v>
      </c>
      <c r="B114" s="30" t="s">
        <v>171</v>
      </c>
      <c r="C114" s="30"/>
      <c r="D114" s="30"/>
      <c r="E114" s="30"/>
      <c r="F114" s="30"/>
      <c r="G114" s="30"/>
      <c r="H114" s="30"/>
      <c r="I114" s="30"/>
      <c r="J114" s="97" t="n">
        <f aca="false">'ENTRADA DE DADOS'!E64</f>
        <v>0.072</v>
      </c>
      <c r="K114" s="55" t="n">
        <f aca="false">(K131+K113)*J114</f>
        <v>187.459166379273</v>
      </c>
      <c r="L114" s="0"/>
      <c r="M114" s="0"/>
      <c r="N114" s="0"/>
      <c r="O114" s="0"/>
      <c r="P114" s="0"/>
      <c r="Q114" s="0"/>
      <c r="R114" s="0"/>
      <c r="S114" s="0"/>
      <c r="T114" s="0"/>
      <c r="U114" s="0"/>
      <c r="V114" s="0"/>
      <c r="W114" s="0"/>
      <c r="X114" s="0"/>
      <c r="Y114" s="0"/>
      <c r="Z114" s="0"/>
      <c r="AA114" s="0"/>
      <c r="AB114" s="0"/>
      <c r="AC114" s="0"/>
      <c r="AD114" s="0"/>
      <c r="AE114" s="0"/>
      <c r="AF114" s="0"/>
      <c r="AG114" s="0"/>
      <c r="AH114" s="0"/>
      <c r="AI114" s="0"/>
      <c r="AJ114" s="0"/>
      <c r="AK114" s="0"/>
      <c r="AL114" s="0"/>
      <c r="AM114" s="0"/>
      <c r="AN114" s="0"/>
      <c r="AO114" s="0"/>
      <c r="AP114" s="0"/>
      <c r="AQ114" s="0"/>
      <c r="AR114" s="0"/>
      <c r="AS114" s="0"/>
      <c r="AT114" s="0"/>
      <c r="AU114" s="0"/>
      <c r="AV114" s="0"/>
      <c r="AW114" s="0"/>
      <c r="AX114" s="0"/>
      <c r="AY114" s="0"/>
      <c r="AZ114" s="0"/>
      <c r="BA114" s="0"/>
      <c r="BB114" s="0"/>
      <c r="BC114" s="0"/>
      <c r="BD114" s="0"/>
      <c r="BE114" s="0"/>
      <c r="BF114" s="0"/>
      <c r="BG114" s="0"/>
      <c r="BH114" s="0"/>
      <c r="BI114" s="0"/>
      <c r="BJ114" s="0"/>
      <c r="BK114" s="0"/>
      <c r="BL114" s="0"/>
      <c r="BM114" s="0"/>
      <c r="BN114" s="0"/>
      <c r="BO114" s="0"/>
      <c r="BP114" s="0"/>
      <c r="BQ114" s="0"/>
      <c r="BR114" s="0"/>
      <c r="BS114" s="0"/>
      <c r="BT114" s="0"/>
      <c r="BU114" s="0"/>
      <c r="BV114" s="0"/>
      <c r="BW114" s="0"/>
      <c r="BX114" s="0"/>
      <c r="BY114" s="0"/>
      <c r="BZ114" s="0"/>
      <c r="CA114" s="0"/>
      <c r="CB114" s="0"/>
      <c r="CC114" s="0"/>
      <c r="CD114" s="0"/>
      <c r="CE114" s="0"/>
      <c r="CF114" s="0"/>
      <c r="CG114" s="0"/>
      <c r="CH114" s="0"/>
      <c r="CI114" s="0"/>
      <c r="CJ114" s="0"/>
      <c r="CK114" s="0"/>
      <c r="CL114" s="0"/>
      <c r="CM114" s="0"/>
      <c r="CN114" s="0"/>
      <c r="CO114" s="0"/>
      <c r="CP114" s="0"/>
      <c r="CQ114" s="0"/>
      <c r="CR114" s="0"/>
      <c r="CS114" s="0"/>
      <c r="CT114" s="0"/>
      <c r="CU114" s="0"/>
      <c r="CV114" s="0"/>
      <c r="CW114" s="0"/>
      <c r="CX114" s="0"/>
      <c r="CY114" s="0"/>
      <c r="CZ114" s="0"/>
      <c r="DA114" s="0"/>
      <c r="DB114" s="0"/>
      <c r="DC114" s="0"/>
      <c r="DD114" s="0"/>
      <c r="DE114" s="0"/>
      <c r="DF114" s="0"/>
      <c r="DG114" s="0"/>
      <c r="DH114" s="0"/>
      <c r="DI114" s="0"/>
      <c r="DJ114" s="0"/>
      <c r="DK114" s="0"/>
      <c r="DL114" s="0"/>
      <c r="DM114" s="0"/>
      <c r="DN114" s="0"/>
      <c r="DO114" s="0"/>
      <c r="DP114" s="0"/>
      <c r="DQ114" s="0"/>
      <c r="DR114" s="0"/>
      <c r="DS114" s="0"/>
      <c r="DT114" s="0"/>
      <c r="DU114" s="0"/>
      <c r="DV114" s="0"/>
      <c r="DW114" s="0"/>
      <c r="DX114" s="0"/>
      <c r="DY114" s="0"/>
      <c r="DZ114" s="0"/>
      <c r="EA114" s="0"/>
      <c r="EB114" s="0"/>
      <c r="EC114" s="0"/>
      <c r="ED114" s="0"/>
      <c r="EE114" s="0"/>
      <c r="EF114" s="0"/>
      <c r="EG114" s="0"/>
      <c r="EH114" s="0"/>
      <c r="EI114" s="0"/>
      <c r="EJ114" s="0"/>
      <c r="EK114" s="0"/>
      <c r="EL114" s="0"/>
      <c r="EM114" s="0"/>
      <c r="EN114" s="0"/>
      <c r="EO114" s="0"/>
      <c r="EP114" s="0"/>
      <c r="EQ114" s="0"/>
      <c r="ER114" s="0"/>
      <c r="ES114" s="0"/>
      <c r="ET114" s="0"/>
      <c r="EU114" s="0"/>
      <c r="EV114" s="0"/>
      <c r="EW114" s="0"/>
      <c r="EX114" s="0"/>
      <c r="EY114" s="0"/>
      <c r="EZ114" s="0"/>
      <c r="FA114" s="0"/>
      <c r="FB114" s="0"/>
      <c r="FC114" s="0"/>
      <c r="FD114" s="0"/>
      <c r="FE114" s="0"/>
      <c r="FF114" s="0"/>
      <c r="FG114" s="0"/>
      <c r="FH114" s="0"/>
      <c r="FI114" s="0"/>
      <c r="FJ114" s="0"/>
      <c r="FK114" s="0"/>
      <c r="FL114" s="0"/>
      <c r="FM114" s="0"/>
      <c r="FN114" s="0"/>
      <c r="FO114" s="0"/>
      <c r="FP114" s="0"/>
      <c r="FQ114" s="0"/>
      <c r="FR114" s="0"/>
      <c r="FS114" s="0"/>
      <c r="FT114" s="0"/>
      <c r="FU114" s="0"/>
      <c r="FV114" s="0"/>
      <c r="FW114" s="0"/>
      <c r="FX114" s="0"/>
      <c r="FY114" s="0"/>
      <c r="FZ114" s="0"/>
      <c r="GA114" s="0"/>
      <c r="GB114" s="0"/>
      <c r="GC114" s="0"/>
      <c r="GD114" s="0"/>
      <c r="GE114" s="0"/>
      <c r="GF114" s="0"/>
      <c r="GG114" s="0"/>
      <c r="GH114" s="0"/>
      <c r="GI114" s="0"/>
      <c r="GJ114" s="0"/>
      <c r="GK114" s="0"/>
      <c r="GL114" s="0"/>
      <c r="GM114" s="0"/>
      <c r="GN114" s="0"/>
      <c r="GO114" s="0"/>
      <c r="GP114" s="0"/>
      <c r="GQ114" s="0"/>
      <c r="GR114" s="0"/>
      <c r="GS114" s="0"/>
      <c r="GT114" s="0"/>
      <c r="GU114" s="0"/>
      <c r="GV114" s="0"/>
      <c r="GW114" s="0"/>
      <c r="GX114" s="0"/>
      <c r="GY114" s="0"/>
      <c r="GZ114" s="0"/>
      <c r="HA114" s="0"/>
      <c r="HB114" s="0"/>
      <c r="HC114" s="0"/>
      <c r="HD114" s="0"/>
      <c r="HE114" s="0"/>
      <c r="HF114" s="0"/>
      <c r="HG114" s="0"/>
      <c r="HH114" s="0"/>
      <c r="HI114" s="0"/>
      <c r="HJ114" s="0"/>
      <c r="HK114" s="0"/>
      <c r="HL114" s="0"/>
      <c r="HM114" s="0"/>
      <c r="HN114" s="0"/>
      <c r="HO114" s="0"/>
      <c r="HP114" s="0"/>
      <c r="HQ114" s="0"/>
      <c r="HR114" s="0"/>
      <c r="HS114" s="0"/>
      <c r="HT114" s="0"/>
      <c r="HU114" s="0"/>
      <c r="HV114" s="0"/>
      <c r="HW114" s="0"/>
      <c r="HX114" s="0"/>
      <c r="HY114" s="0"/>
      <c r="HZ114" s="0"/>
      <c r="IA114" s="0"/>
      <c r="IB114" s="0"/>
      <c r="IC114" s="0"/>
      <c r="ID114" s="0"/>
      <c r="IE114" s="0"/>
      <c r="IF114" s="0"/>
      <c r="IG114" s="0"/>
      <c r="IH114" s="0"/>
      <c r="II114" s="0"/>
      <c r="IJ114" s="0"/>
      <c r="IK114" s="0"/>
      <c r="IL114" s="0"/>
      <c r="IM114" s="0"/>
      <c r="IN114" s="0"/>
      <c r="IO114" s="0"/>
      <c r="IP114" s="0"/>
      <c r="IQ114" s="0"/>
      <c r="IR114" s="0"/>
      <c r="IS114" s="0"/>
      <c r="IT114" s="0"/>
      <c r="IU114" s="0"/>
      <c r="IV114" s="0"/>
    </row>
    <row r="115" customFormat="false" ht="21.75" hidden="false" customHeight="true" outlineLevel="0" collapsed="false">
      <c r="A115" s="28" t="s">
        <v>70</v>
      </c>
      <c r="B115" s="30" t="s">
        <v>172</v>
      </c>
      <c r="C115" s="30"/>
      <c r="D115" s="30"/>
      <c r="E115" s="30"/>
      <c r="F115" s="30"/>
      <c r="G115" s="30"/>
      <c r="H115" s="30"/>
      <c r="I115" s="94" t="s">
        <v>40</v>
      </c>
      <c r="J115" s="94"/>
      <c r="K115" s="91"/>
      <c r="L115" s="0"/>
      <c r="M115" s="0"/>
      <c r="N115" s="0"/>
      <c r="O115" s="0"/>
      <c r="P115" s="0"/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AB115" s="0"/>
      <c r="AC115" s="0"/>
      <c r="AD115" s="0"/>
      <c r="AE115" s="0"/>
      <c r="AF115" s="0"/>
      <c r="AG115" s="0"/>
      <c r="AH115" s="0"/>
      <c r="AI115" s="0"/>
      <c r="AJ115" s="0"/>
      <c r="AK115" s="0"/>
      <c r="AL115" s="0"/>
      <c r="AM115" s="0"/>
      <c r="AN115" s="0"/>
      <c r="AO115" s="0"/>
      <c r="AP115" s="0"/>
      <c r="AQ115" s="0"/>
      <c r="AR115" s="0"/>
      <c r="AS115" s="0"/>
      <c r="AT115" s="0"/>
      <c r="AU115" s="0"/>
      <c r="AV115" s="0"/>
      <c r="AW115" s="0"/>
      <c r="AX115" s="0"/>
      <c r="AY115" s="0"/>
      <c r="AZ115" s="0"/>
      <c r="BA115" s="0"/>
      <c r="BB115" s="0"/>
      <c r="BC115" s="0"/>
      <c r="BD115" s="0"/>
      <c r="BE115" s="0"/>
      <c r="BF115" s="0"/>
      <c r="BG115" s="0"/>
      <c r="BH115" s="0"/>
      <c r="BI115" s="0"/>
      <c r="BJ115" s="0"/>
      <c r="BK115" s="0"/>
      <c r="BL115" s="0"/>
      <c r="BM115" s="0"/>
      <c r="BN115" s="0"/>
      <c r="BO115" s="0"/>
      <c r="BP115" s="0"/>
      <c r="BQ115" s="0"/>
      <c r="BR115" s="0"/>
      <c r="BS115" s="0"/>
      <c r="BT115" s="0"/>
      <c r="BU115" s="0"/>
      <c r="BV115" s="0"/>
      <c r="BW115" s="0"/>
      <c r="BX115" s="0"/>
      <c r="BY115" s="0"/>
      <c r="BZ115" s="0"/>
      <c r="CA115" s="0"/>
      <c r="CB115" s="0"/>
      <c r="CC115" s="0"/>
      <c r="CD115" s="0"/>
      <c r="CE115" s="0"/>
      <c r="CF115" s="0"/>
      <c r="CG115" s="0"/>
      <c r="CH115" s="0"/>
      <c r="CI115" s="0"/>
      <c r="CJ115" s="0"/>
      <c r="CK115" s="0"/>
      <c r="CL115" s="0"/>
      <c r="CM115" s="0"/>
      <c r="CN115" s="0"/>
      <c r="CO115" s="0"/>
      <c r="CP115" s="0"/>
      <c r="CQ115" s="0"/>
      <c r="CR115" s="0"/>
      <c r="CS115" s="0"/>
      <c r="CT115" s="0"/>
      <c r="CU115" s="0"/>
      <c r="CV115" s="0"/>
      <c r="CW115" s="0"/>
      <c r="CX115" s="0"/>
      <c r="CY115" s="0"/>
      <c r="CZ115" s="0"/>
      <c r="DA115" s="0"/>
      <c r="DB115" s="0"/>
      <c r="DC115" s="0"/>
      <c r="DD115" s="0"/>
      <c r="DE115" s="0"/>
      <c r="DF115" s="0"/>
      <c r="DG115" s="0"/>
      <c r="DH115" s="0"/>
      <c r="DI115" s="0"/>
      <c r="DJ115" s="0"/>
      <c r="DK115" s="0"/>
      <c r="DL115" s="0"/>
      <c r="DM115" s="0"/>
      <c r="DN115" s="0"/>
      <c r="DO115" s="0"/>
      <c r="DP115" s="0"/>
      <c r="DQ115" s="0"/>
      <c r="DR115" s="0"/>
      <c r="DS115" s="0"/>
      <c r="DT115" s="0"/>
      <c r="DU115" s="0"/>
      <c r="DV115" s="0"/>
      <c r="DW115" s="0"/>
      <c r="DX115" s="0"/>
      <c r="DY115" s="0"/>
      <c r="DZ115" s="0"/>
      <c r="EA115" s="0"/>
      <c r="EB115" s="0"/>
      <c r="EC115" s="0"/>
      <c r="ED115" s="0"/>
      <c r="EE115" s="0"/>
      <c r="EF115" s="0"/>
      <c r="EG115" s="0"/>
      <c r="EH115" s="0"/>
      <c r="EI115" s="0"/>
      <c r="EJ115" s="0"/>
      <c r="EK115" s="0"/>
      <c r="EL115" s="0"/>
      <c r="EM115" s="0"/>
      <c r="EN115" s="0"/>
      <c r="EO115" s="0"/>
      <c r="EP115" s="0"/>
      <c r="EQ115" s="0"/>
      <c r="ER115" s="0"/>
      <c r="ES115" s="0"/>
      <c r="ET115" s="0"/>
      <c r="EU115" s="0"/>
      <c r="EV115" s="0"/>
      <c r="EW115" s="0"/>
      <c r="EX115" s="0"/>
      <c r="EY115" s="0"/>
      <c r="EZ115" s="0"/>
      <c r="FA115" s="0"/>
      <c r="FB115" s="0"/>
      <c r="FC115" s="0"/>
      <c r="FD115" s="0"/>
      <c r="FE115" s="0"/>
      <c r="FF115" s="0"/>
      <c r="FG115" s="0"/>
      <c r="FH115" s="0"/>
      <c r="FI115" s="0"/>
      <c r="FJ115" s="0"/>
      <c r="FK115" s="0"/>
      <c r="FL115" s="0"/>
      <c r="FM115" s="0"/>
      <c r="FN115" s="0"/>
      <c r="FO115" s="0"/>
      <c r="FP115" s="0"/>
      <c r="FQ115" s="0"/>
      <c r="FR115" s="0"/>
      <c r="FS115" s="0"/>
      <c r="FT115" s="0"/>
      <c r="FU115" s="0"/>
      <c r="FV115" s="0"/>
      <c r="FW115" s="0"/>
      <c r="FX115" s="0"/>
      <c r="FY115" s="0"/>
      <c r="FZ115" s="0"/>
      <c r="GA115" s="0"/>
      <c r="GB115" s="0"/>
      <c r="GC115" s="0"/>
      <c r="GD115" s="0"/>
      <c r="GE115" s="0"/>
      <c r="GF115" s="0"/>
      <c r="GG115" s="0"/>
      <c r="GH115" s="0"/>
      <c r="GI115" s="0"/>
      <c r="GJ115" s="0"/>
      <c r="GK115" s="0"/>
      <c r="GL115" s="0"/>
      <c r="GM115" s="0"/>
      <c r="GN115" s="0"/>
      <c r="GO115" s="0"/>
      <c r="GP115" s="0"/>
      <c r="GQ115" s="0"/>
      <c r="GR115" s="0"/>
      <c r="GS115" s="0"/>
      <c r="GT115" s="0"/>
      <c r="GU115" s="0"/>
      <c r="GV115" s="0"/>
      <c r="GW115" s="0"/>
      <c r="GX115" s="0"/>
      <c r="GY115" s="0"/>
      <c r="GZ115" s="0"/>
      <c r="HA115" s="0"/>
      <c r="HB115" s="0"/>
      <c r="HC115" s="0"/>
      <c r="HD115" s="0"/>
      <c r="HE115" s="0"/>
      <c r="HF115" s="0"/>
      <c r="HG115" s="0"/>
      <c r="HH115" s="0"/>
      <c r="HI115" s="0"/>
      <c r="HJ115" s="0"/>
      <c r="HK115" s="0"/>
      <c r="HL115" s="0"/>
      <c r="HM115" s="0"/>
      <c r="HN115" s="0"/>
      <c r="HO115" s="0"/>
      <c r="HP115" s="0"/>
      <c r="HQ115" s="0"/>
      <c r="HR115" s="0"/>
      <c r="HS115" s="0"/>
      <c r="HT115" s="0"/>
      <c r="HU115" s="0"/>
      <c r="HV115" s="0"/>
      <c r="HW115" s="0"/>
      <c r="HX115" s="0"/>
      <c r="HY115" s="0"/>
      <c r="HZ115" s="0"/>
      <c r="IA115" s="0"/>
      <c r="IB115" s="0"/>
      <c r="IC115" s="0"/>
      <c r="ID115" s="0"/>
      <c r="IE115" s="0"/>
      <c r="IF115" s="0"/>
      <c r="IG115" s="0"/>
      <c r="IH115" s="0"/>
      <c r="II115" s="0"/>
      <c r="IJ115" s="0"/>
      <c r="IK115" s="0"/>
      <c r="IL115" s="0"/>
      <c r="IM115" s="0"/>
      <c r="IN115" s="0"/>
      <c r="IO115" s="0"/>
      <c r="IP115" s="0"/>
      <c r="IQ115" s="0"/>
      <c r="IR115" s="0"/>
      <c r="IS115" s="0"/>
      <c r="IT115" s="0"/>
      <c r="IU115" s="0"/>
      <c r="IV115" s="0"/>
    </row>
    <row r="116" customFormat="false" ht="21.75" hidden="false" customHeight="true" outlineLevel="0" collapsed="false">
      <c r="A116" s="28"/>
      <c r="B116" s="30"/>
      <c r="C116" s="30"/>
      <c r="D116" s="30"/>
      <c r="E116" s="30"/>
      <c r="F116" s="95" t="s">
        <v>173</v>
      </c>
      <c r="G116" s="95"/>
      <c r="H116" s="30" t="s">
        <v>174</v>
      </c>
      <c r="I116" s="96" t="n">
        <f aca="false">SUM(J116:J118)</f>
        <v>0.0865</v>
      </c>
      <c r="J116" s="97" t="n">
        <f aca="false">'ENTRADA DE DADOS'!D46</f>
        <v>0.0065</v>
      </c>
      <c r="K116" s="98" t="n">
        <f aca="false">((K131+K113+K114)/(1-I116))*J116</f>
        <v>19.8597499138049</v>
      </c>
      <c r="L116" s="0"/>
      <c r="M116" s="0"/>
      <c r="N116" s="0"/>
      <c r="O116" s="0"/>
      <c r="P116" s="0"/>
      <c r="Q116" s="0"/>
      <c r="R116" s="0"/>
      <c r="S116" s="0"/>
      <c r="T116" s="0"/>
      <c r="U116" s="0"/>
      <c r="V116" s="0"/>
      <c r="W116" s="0"/>
      <c r="X116" s="0"/>
      <c r="Y116" s="0"/>
      <c r="Z116" s="0"/>
      <c r="AA116" s="0"/>
      <c r="AB116" s="0"/>
      <c r="AC116" s="0"/>
      <c r="AD116" s="0"/>
      <c r="AE116" s="0"/>
      <c r="AF116" s="0"/>
      <c r="AG116" s="0"/>
      <c r="AH116" s="0"/>
      <c r="AI116" s="0"/>
      <c r="AJ116" s="0"/>
      <c r="AK116" s="0"/>
      <c r="AL116" s="0"/>
      <c r="AM116" s="0"/>
      <c r="AN116" s="0"/>
      <c r="AO116" s="0"/>
      <c r="AP116" s="0"/>
      <c r="AQ116" s="0"/>
      <c r="AR116" s="0"/>
      <c r="AS116" s="0"/>
      <c r="AT116" s="0"/>
      <c r="AU116" s="0"/>
      <c r="AV116" s="0"/>
      <c r="AW116" s="0"/>
      <c r="AX116" s="0"/>
      <c r="AY116" s="0"/>
      <c r="AZ116" s="0"/>
      <c r="BA116" s="0"/>
      <c r="BB116" s="0"/>
      <c r="BC116" s="0"/>
      <c r="BD116" s="0"/>
      <c r="BE116" s="0"/>
      <c r="BF116" s="0"/>
      <c r="BG116" s="0"/>
      <c r="BH116" s="0"/>
      <c r="BI116" s="0"/>
      <c r="BJ116" s="0"/>
      <c r="BK116" s="0"/>
      <c r="BL116" s="0"/>
      <c r="BM116" s="0"/>
      <c r="BN116" s="0"/>
      <c r="BO116" s="0"/>
      <c r="BP116" s="0"/>
      <c r="BQ116" s="0"/>
      <c r="BR116" s="0"/>
      <c r="BS116" s="0"/>
      <c r="BT116" s="0"/>
      <c r="BU116" s="0"/>
      <c r="BV116" s="0"/>
      <c r="BW116" s="0"/>
      <c r="BX116" s="0"/>
      <c r="BY116" s="0"/>
      <c r="BZ116" s="0"/>
      <c r="CA116" s="0"/>
      <c r="CB116" s="0"/>
      <c r="CC116" s="0"/>
      <c r="CD116" s="0"/>
      <c r="CE116" s="0"/>
      <c r="CF116" s="0"/>
      <c r="CG116" s="0"/>
      <c r="CH116" s="0"/>
      <c r="CI116" s="0"/>
      <c r="CJ116" s="0"/>
      <c r="CK116" s="0"/>
      <c r="CL116" s="0"/>
      <c r="CM116" s="0"/>
      <c r="CN116" s="0"/>
      <c r="CO116" s="0"/>
      <c r="CP116" s="0"/>
      <c r="CQ116" s="0"/>
      <c r="CR116" s="0"/>
      <c r="CS116" s="0"/>
      <c r="CT116" s="0"/>
      <c r="CU116" s="0"/>
      <c r="CV116" s="0"/>
      <c r="CW116" s="0"/>
      <c r="CX116" s="0"/>
      <c r="CY116" s="0"/>
      <c r="CZ116" s="0"/>
      <c r="DA116" s="0"/>
      <c r="DB116" s="0"/>
      <c r="DC116" s="0"/>
      <c r="DD116" s="0"/>
      <c r="DE116" s="0"/>
      <c r="DF116" s="0"/>
      <c r="DG116" s="0"/>
      <c r="DH116" s="0"/>
      <c r="DI116" s="0"/>
      <c r="DJ116" s="0"/>
      <c r="DK116" s="0"/>
      <c r="DL116" s="0"/>
      <c r="DM116" s="0"/>
      <c r="DN116" s="0"/>
      <c r="DO116" s="0"/>
      <c r="DP116" s="0"/>
      <c r="DQ116" s="0"/>
      <c r="DR116" s="0"/>
      <c r="DS116" s="0"/>
      <c r="DT116" s="0"/>
      <c r="DU116" s="0"/>
      <c r="DV116" s="0"/>
      <c r="DW116" s="0"/>
      <c r="DX116" s="0"/>
      <c r="DY116" s="0"/>
      <c r="DZ116" s="0"/>
      <c r="EA116" s="0"/>
      <c r="EB116" s="0"/>
      <c r="EC116" s="0"/>
      <c r="ED116" s="0"/>
      <c r="EE116" s="0"/>
      <c r="EF116" s="0"/>
      <c r="EG116" s="0"/>
      <c r="EH116" s="0"/>
      <c r="EI116" s="0"/>
      <c r="EJ116" s="0"/>
      <c r="EK116" s="0"/>
      <c r="EL116" s="0"/>
      <c r="EM116" s="0"/>
      <c r="EN116" s="0"/>
      <c r="EO116" s="0"/>
      <c r="EP116" s="0"/>
      <c r="EQ116" s="0"/>
      <c r="ER116" s="0"/>
      <c r="ES116" s="0"/>
      <c r="ET116" s="0"/>
      <c r="EU116" s="0"/>
      <c r="EV116" s="0"/>
      <c r="EW116" s="0"/>
      <c r="EX116" s="0"/>
      <c r="EY116" s="0"/>
      <c r="EZ116" s="0"/>
      <c r="FA116" s="0"/>
      <c r="FB116" s="0"/>
      <c r="FC116" s="0"/>
      <c r="FD116" s="0"/>
      <c r="FE116" s="0"/>
      <c r="FF116" s="0"/>
      <c r="FG116" s="0"/>
      <c r="FH116" s="0"/>
      <c r="FI116" s="0"/>
      <c r="FJ116" s="0"/>
      <c r="FK116" s="0"/>
      <c r="FL116" s="0"/>
      <c r="FM116" s="0"/>
      <c r="FN116" s="0"/>
      <c r="FO116" s="0"/>
      <c r="FP116" s="0"/>
      <c r="FQ116" s="0"/>
      <c r="FR116" s="0"/>
      <c r="FS116" s="0"/>
      <c r="FT116" s="0"/>
      <c r="FU116" s="0"/>
      <c r="FV116" s="0"/>
      <c r="FW116" s="0"/>
      <c r="FX116" s="0"/>
      <c r="FY116" s="0"/>
      <c r="FZ116" s="0"/>
      <c r="GA116" s="0"/>
      <c r="GB116" s="0"/>
      <c r="GC116" s="0"/>
      <c r="GD116" s="0"/>
      <c r="GE116" s="0"/>
      <c r="GF116" s="0"/>
      <c r="GG116" s="0"/>
      <c r="GH116" s="0"/>
      <c r="GI116" s="0"/>
      <c r="GJ116" s="0"/>
      <c r="GK116" s="0"/>
      <c r="GL116" s="0"/>
      <c r="GM116" s="0"/>
      <c r="GN116" s="0"/>
      <c r="GO116" s="0"/>
      <c r="GP116" s="0"/>
      <c r="GQ116" s="0"/>
      <c r="GR116" s="0"/>
      <c r="GS116" s="0"/>
      <c r="GT116" s="0"/>
      <c r="GU116" s="0"/>
      <c r="GV116" s="0"/>
      <c r="GW116" s="0"/>
      <c r="GX116" s="0"/>
      <c r="GY116" s="0"/>
      <c r="GZ116" s="0"/>
      <c r="HA116" s="0"/>
      <c r="HB116" s="0"/>
      <c r="HC116" s="0"/>
      <c r="HD116" s="0"/>
      <c r="HE116" s="0"/>
      <c r="HF116" s="0"/>
      <c r="HG116" s="0"/>
      <c r="HH116" s="0"/>
      <c r="HI116" s="0"/>
      <c r="HJ116" s="0"/>
      <c r="HK116" s="0"/>
      <c r="HL116" s="0"/>
      <c r="HM116" s="0"/>
      <c r="HN116" s="0"/>
      <c r="HO116" s="0"/>
      <c r="HP116" s="0"/>
      <c r="HQ116" s="0"/>
      <c r="HR116" s="0"/>
      <c r="HS116" s="0"/>
      <c r="HT116" s="0"/>
      <c r="HU116" s="0"/>
      <c r="HV116" s="0"/>
      <c r="HW116" s="0"/>
      <c r="HX116" s="0"/>
      <c r="HY116" s="0"/>
      <c r="HZ116" s="0"/>
      <c r="IA116" s="0"/>
      <c r="IB116" s="0"/>
      <c r="IC116" s="0"/>
      <c r="ID116" s="0"/>
      <c r="IE116" s="0"/>
      <c r="IF116" s="0"/>
      <c r="IG116" s="0"/>
      <c r="IH116" s="0"/>
      <c r="II116" s="0"/>
      <c r="IJ116" s="0"/>
      <c r="IK116" s="0"/>
      <c r="IL116" s="0"/>
      <c r="IM116" s="0"/>
      <c r="IN116" s="0"/>
      <c r="IO116" s="0"/>
      <c r="IP116" s="0"/>
      <c r="IQ116" s="0"/>
      <c r="IR116" s="0"/>
      <c r="IS116" s="0"/>
      <c r="IT116" s="0"/>
      <c r="IU116" s="0"/>
      <c r="IV116" s="0"/>
    </row>
    <row r="117" customFormat="false" ht="21.75" hidden="false" customHeight="true" outlineLevel="0" collapsed="false">
      <c r="A117" s="28"/>
      <c r="B117" s="30"/>
      <c r="C117" s="30"/>
      <c r="D117" s="30"/>
      <c r="E117" s="30"/>
      <c r="F117" s="95"/>
      <c r="G117" s="95"/>
      <c r="H117" s="30" t="s">
        <v>175</v>
      </c>
      <c r="I117" s="96"/>
      <c r="J117" s="97" t="n">
        <f aca="false">'ENTRADA DE DADOS'!D47</f>
        <v>0.03</v>
      </c>
      <c r="K117" s="98" t="n">
        <f aca="false">((K131+K113+K114)/(1-I116))*J117</f>
        <v>91.6603842175608</v>
      </c>
      <c r="L117" s="0"/>
      <c r="M117" s="0"/>
      <c r="N117" s="0"/>
      <c r="O117" s="0"/>
      <c r="P117" s="0"/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AB117" s="0"/>
      <c r="AC117" s="0"/>
      <c r="AD117" s="0"/>
      <c r="AE117" s="0"/>
      <c r="AF117" s="0"/>
      <c r="AG117" s="0"/>
      <c r="AH117" s="0"/>
      <c r="AI117" s="0"/>
      <c r="AJ117" s="0"/>
      <c r="AK117" s="0"/>
      <c r="AL117" s="0"/>
      <c r="AM117" s="0"/>
      <c r="AN117" s="0"/>
      <c r="AO117" s="0"/>
      <c r="AP117" s="0"/>
      <c r="AQ117" s="0"/>
      <c r="AR117" s="0"/>
      <c r="AS117" s="0"/>
      <c r="AT117" s="0"/>
      <c r="AU117" s="0"/>
      <c r="AV117" s="0"/>
      <c r="AW117" s="0"/>
      <c r="AX117" s="0"/>
      <c r="AY117" s="0"/>
      <c r="AZ117" s="0"/>
      <c r="BA117" s="0"/>
      <c r="BB117" s="0"/>
      <c r="BC117" s="0"/>
      <c r="BD117" s="0"/>
      <c r="BE117" s="0"/>
      <c r="BF117" s="0"/>
      <c r="BG117" s="0"/>
      <c r="BH117" s="0"/>
      <c r="BI117" s="0"/>
      <c r="BJ117" s="0"/>
      <c r="BK117" s="0"/>
      <c r="BL117" s="0"/>
      <c r="BM117" s="0"/>
      <c r="BN117" s="0"/>
      <c r="BO117" s="0"/>
      <c r="BP117" s="0"/>
      <c r="BQ117" s="0"/>
      <c r="BR117" s="0"/>
      <c r="BS117" s="0"/>
      <c r="BT117" s="0"/>
      <c r="BU117" s="0"/>
      <c r="BV117" s="0"/>
      <c r="BW117" s="0"/>
      <c r="BX117" s="0"/>
      <c r="BY117" s="0"/>
      <c r="BZ117" s="0"/>
      <c r="CA117" s="0"/>
      <c r="CB117" s="0"/>
      <c r="CC117" s="0"/>
      <c r="CD117" s="0"/>
      <c r="CE117" s="0"/>
      <c r="CF117" s="0"/>
      <c r="CG117" s="0"/>
      <c r="CH117" s="0"/>
      <c r="CI117" s="0"/>
      <c r="CJ117" s="0"/>
      <c r="CK117" s="0"/>
      <c r="CL117" s="0"/>
      <c r="CM117" s="0"/>
      <c r="CN117" s="0"/>
      <c r="CO117" s="0"/>
      <c r="CP117" s="0"/>
      <c r="CQ117" s="0"/>
      <c r="CR117" s="0"/>
      <c r="CS117" s="0"/>
      <c r="CT117" s="0"/>
      <c r="CU117" s="0"/>
      <c r="CV117" s="0"/>
      <c r="CW117" s="0"/>
      <c r="CX117" s="0"/>
      <c r="CY117" s="0"/>
      <c r="CZ117" s="0"/>
      <c r="DA117" s="0"/>
      <c r="DB117" s="0"/>
      <c r="DC117" s="0"/>
      <c r="DD117" s="0"/>
      <c r="DE117" s="0"/>
      <c r="DF117" s="0"/>
      <c r="DG117" s="0"/>
      <c r="DH117" s="0"/>
      <c r="DI117" s="0"/>
      <c r="DJ117" s="0"/>
      <c r="DK117" s="0"/>
      <c r="DL117" s="0"/>
      <c r="DM117" s="0"/>
      <c r="DN117" s="0"/>
      <c r="DO117" s="0"/>
      <c r="DP117" s="0"/>
      <c r="DQ117" s="0"/>
      <c r="DR117" s="0"/>
      <c r="DS117" s="0"/>
      <c r="DT117" s="0"/>
      <c r="DU117" s="0"/>
      <c r="DV117" s="0"/>
      <c r="DW117" s="0"/>
      <c r="DX117" s="0"/>
      <c r="DY117" s="0"/>
      <c r="DZ117" s="0"/>
      <c r="EA117" s="0"/>
      <c r="EB117" s="0"/>
      <c r="EC117" s="0"/>
      <c r="ED117" s="0"/>
      <c r="EE117" s="0"/>
      <c r="EF117" s="0"/>
      <c r="EG117" s="0"/>
      <c r="EH117" s="0"/>
      <c r="EI117" s="0"/>
      <c r="EJ117" s="0"/>
      <c r="EK117" s="0"/>
      <c r="EL117" s="0"/>
      <c r="EM117" s="0"/>
      <c r="EN117" s="0"/>
      <c r="EO117" s="0"/>
      <c r="EP117" s="0"/>
      <c r="EQ117" s="0"/>
      <c r="ER117" s="0"/>
      <c r="ES117" s="0"/>
      <c r="ET117" s="0"/>
      <c r="EU117" s="0"/>
      <c r="EV117" s="0"/>
      <c r="EW117" s="0"/>
      <c r="EX117" s="0"/>
      <c r="EY117" s="0"/>
      <c r="EZ117" s="0"/>
      <c r="FA117" s="0"/>
      <c r="FB117" s="0"/>
      <c r="FC117" s="0"/>
      <c r="FD117" s="0"/>
      <c r="FE117" s="0"/>
      <c r="FF117" s="0"/>
      <c r="FG117" s="0"/>
      <c r="FH117" s="0"/>
      <c r="FI117" s="0"/>
      <c r="FJ117" s="0"/>
      <c r="FK117" s="0"/>
      <c r="FL117" s="0"/>
      <c r="FM117" s="0"/>
      <c r="FN117" s="0"/>
      <c r="FO117" s="0"/>
      <c r="FP117" s="0"/>
      <c r="FQ117" s="0"/>
      <c r="FR117" s="0"/>
      <c r="FS117" s="0"/>
      <c r="FT117" s="0"/>
      <c r="FU117" s="0"/>
      <c r="FV117" s="0"/>
      <c r="FW117" s="0"/>
      <c r="FX117" s="0"/>
      <c r="FY117" s="0"/>
      <c r="FZ117" s="0"/>
      <c r="GA117" s="0"/>
      <c r="GB117" s="0"/>
      <c r="GC117" s="0"/>
      <c r="GD117" s="0"/>
      <c r="GE117" s="0"/>
      <c r="GF117" s="0"/>
      <c r="GG117" s="0"/>
      <c r="GH117" s="0"/>
      <c r="GI117" s="0"/>
      <c r="GJ117" s="0"/>
      <c r="GK117" s="0"/>
      <c r="GL117" s="0"/>
      <c r="GM117" s="0"/>
      <c r="GN117" s="0"/>
      <c r="GO117" s="0"/>
      <c r="GP117" s="0"/>
      <c r="GQ117" s="0"/>
      <c r="GR117" s="0"/>
      <c r="GS117" s="0"/>
      <c r="GT117" s="0"/>
      <c r="GU117" s="0"/>
      <c r="GV117" s="0"/>
      <c r="GW117" s="0"/>
      <c r="GX117" s="0"/>
      <c r="GY117" s="0"/>
      <c r="GZ117" s="0"/>
      <c r="HA117" s="0"/>
      <c r="HB117" s="0"/>
      <c r="HC117" s="0"/>
      <c r="HD117" s="0"/>
      <c r="HE117" s="0"/>
      <c r="HF117" s="0"/>
      <c r="HG117" s="0"/>
      <c r="HH117" s="0"/>
      <c r="HI117" s="0"/>
      <c r="HJ117" s="0"/>
      <c r="HK117" s="0"/>
      <c r="HL117" s="0"/>
      <c r="HM117" s="0"/>
      <c r="HN117" s="0"/>
      <c r="HO117" s="0"/>
      <c r="HP117" s="0"/>
      <c r="HQ117" s="0"/>
      <c r="HR117" s="0"/>
      <c r="HS117" s="0"/>
      <c r="HT117" s="0"/>
      <c r="HU117" s="0"/>
      <c r="HV117" s="0"/>
      <c r="HW117" s="0"/>
      <c r="HX117" s="0"/>
      <c r="HY117" s="0"/>
      <c r="HZ117" s="0"/>
      <c r="IA117" s="0"/>
      <c r="IB117" s="0"/>
      <c r="IC117" s="0"/>
      <c r="ID117" s="0"/>
      <c r="IE117" s="0"/>
      <c r="IF117" s="0"/>
      <c r="IG117" s="0"/>
      <c r="IH117" s="0"/>
      <c r="II117" s="0"/>
      <c r="IJ117" s="0"/>
      <c r="IK117" s="0"/>
      <c r="IL117" s="0"/>
      <c r="IM117" s="0"/>
      <c r="IN117" s="0"/>
      <c r="IO117" s="0"/>
      <c r="IP117" s="0"/>
      <c r="IQ117" s="0"/>
      <c r="IR117" s="0"/>
      <c r="IS117" s="0"/>
      <c r="IT117" s="0"/>
      <c r="IU117" s="0"/>
      <c r="IV117" s="0"/>
    </row>
    <row r="118" customFormat="false" ht="21.75" hidden="false" customHeight="true" outlineLevel="0" collapsed="false">
      <c r="A118" s="28"/>
      <c r="B118" s="30"/>
      <c r="C118" s="30"/>
      <c r="D118" s="30"/>
      <c r="E118" s="30"/>
      <c r="F118" s="95" t="s">
        <v>176</v>
      </c>
      <c r="G118" s="95"/>
      <c r="H118" s="30" t="s">
        <v>177</v>
      </c>
      <c r="I118" s="96"/>
      <c r="J118" s="97" t="n">
        <f aca="false">'ENTRADA DE DADOS'!D49</f>
        <v>0.05</v>
      </c>
      <c r="K118" s="98" t="n">
        <f aca="false">((K131+K113+K114)/(1-I116))*J118</f>
        <v>152.767307029268</v>
      </c>
      <c r="L118" s="0"/>
      <c r="M118" s="0"/>
      <c r="N118" s="0"/>
      <c r="O118" s="0"/>
      <c r="P118" s="0"/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AB118" s="0"/>
      <c r="AC118" s="0"/>
      <c r="AD118" s="0"/>
      <c r="AE118" s="0"/>
      <c r="AF118" s="0"/>
      <c r="AG118" s="0"/>
      <c r="AH118" s="0"/>
      <c r="AI118" s="0"/>
      <c r="AJ118" s="0"/>
      <c r="AK118" s="0"/>
      <c r="AL118" s="0"/>
      <c r="AM118" s="0"/>
      <c r="AN118" s="0"/>
      <c r="AO118" s="0"/>
      <c r="AP118" s="0"/>
      <c r="AQ118" s="0"/>
      <c r="AR118" s="0"/>
      <c r="AS118" s="0"/>
      <c r="AT118" s="0"/>
      <c r="AU118" s="0"/>
      <c r="AV118" s="0"/>
      <c r="AW118" s="0"/>
      <c r="AX118" s="0"/>
      <c r="AY118" s="0"/>
      <c r="AZ118" s="0"/>
      <c r="BA118" s="0"/>
      <c r="BB118" s="0"/>
      <c r="BC118" s="0"/>
      <c r="BD118" s="0"/>
      <c r="BE118" s="0"/>
      <c r="BF118" s="0"/>
      <c r="BG118" s="0"/>
      <c r="BH118" s="0"/>
      <c r="BI118" s="0"/>
      <c r="BJ118" s="0"/>
      <c r="BK118" s="0"/>
      <c r="BL118" s="0"/>
      <c r="BM118" s="0"/>
      <c r="BN118" s="0"/>
      <c r="BO118" s="0"/>
      <c r="BP118" s="0"/>
      <c r="BQ118" s="0"/>
      <c r="BR118" s="0"/>
      <c r="BS118" s="0"/>
      <c r="BT118" s="0"/>
      <c r="BU118" s="0"/>
      <c r="BV118" s="0"/>
      <c r="BW118" s="0"/>
      <c r="BX118" s="0"/>
      <c r="BY118" s="0"/>
      <c r="BZ118" s="0"/>
      <c r="CA118" s="0"/>
      <c r="CB118" s="0"/>
      <c r="CC118" s="0"/>
      <c r="CD118" s="0"/>
      <c r="CE118" s="0"/>
      <c r="CF118" s="0"/>
      <c r="CG118" s="0"/>
      <c r="CH118" s="0"/>
      <c r="CI118" s="0"/>
      <c r="CJ118" s="0"/>
      <c r="CK118" s="0"/>
      <c r="CL118" s="0"/>
      <c r="CM118" s="0"/>
      <c r="CN118" s="0"/>
      <c r="CO118" s="0"/>
      <c r="CP118" s="0"/>
      <c r="CQ118" s="0"/>
      <c r="CR118" s="0"/>
      <c r="CS118" s="0"/>
      <c r="CT118" s="0"/>
      <c r="CU118" s="0"/>
      <c r="CV118" s="0"/>
      <c r="CW118" s="0"/>
      <c r="CX118" s="0"/>
      <c r="CY118" s="0"/>
      <c r="CZ118" s="0"/>
      <c r="DA118" s="0"/>
      <c r="DB118" s="0"/>
      <c r="DC118" s="0"/>
      <c r="DD118" s="0"/>
      <c r="DE118" s="0"/>
      <c r="DF118" s="0"/>
      <c r="DG118" s="0"/>
      <c r="DH118" s="0"/>
      <c r="DI118" s="0"/>
      <c r="DJ118" s="0"/>
      <c r="DK118" s="0"/>
      <c r="DL118" s="0"/>
      <c r="DM118" s="0"/>
      <c r="DN118" s="0"/>
      <c r="DO118" s="0"/>
      <c r="DP118" s="0"/>
      <c r="DQ118" s="0"/>
      <c r="DR118" s="0"/>
      <c r="DS118" s="0"/>
      <c r="DT118" s="0"/>
      <c r="DU118" s="0"/>
      <c r="DV118" s="0"/>
      <c r="DW118" s="0"/>
      <c r="DX118" s="0"/>
      <c r="DY118" s="0"/>
      <c r="DZ118" s="0"/>
      <c r="EA118" s="0"/>
      <c r="EB118" s="0"/>
      <c r="EC118" s="0"/>
      <c r="ED118" s="0"/>
      <c r="EE118" s="0"/>
      <c r="EF118" s="0"/>
      <c r="EG118" s="0"/>
      <c r="EH118" s="0"/>
      <c r="EI118" s="0"/>
      <c r="EJ118" s="0"/>
      <c r="EK118" s="0"/>
      <c r="EL118" s="0"/>
      <c r="EM118" s="0"/>
      <c r="EN118" s="0"/>
      <c r="EO118" s="0"/>
      <c r="EP118" s="0"/>
      <c r="EQ118" s="0"/>
      <c r="ER118" s="0"/>
      <c r="ES118" s="0"/>
      <c r="ET118" s="0"/>
      <c r="EU118" s="0"/>
      <c r="EV118" s="0"/>
      <c r="EW118" s="0"/>
      <c r="EX118" s="0"/>
      <c r="EY118" s="0"/>
      <c r="EZ118" s="0"/>
      <c r="FA118" s="0"/>
      <c r="FB118" s="0"/>
      <c r="FC118" s="0"/>
      <c r="FD118" s="0"/>
      <c r="FE118" s="0"/>
      <c r="FF118" s="0"/>
      <c r="FG118" s="0"/>
      <c r="FH118" s="0"/>
      <c r="FI118" s="0"/>
      <c r="FJ118" s="0"/>
      <c r="FK118" s="0"/>
      <c r="FL118" s="0"/>
      <c r="FM118" s="0"/>
      <c r="FN118" s="0"/>
      <c r="FO118" s="0"/>
      <c r="FP118" s="0"/>
      <c r="FQ118" s="0"/>
      <c r="FR118" s="0"/>
      <c r="FS118" s="0"/>
      <c r="FT118" s="0"/>
      <c r="FU118" s="0"/>
      <c r="FV118" s="0"/>
      <c r="FW118" s="0"/>
      <c r="FX118" s="0"/>
      <c r="FY118" s="0"/>
      <c r="FZ118" s="0"/>
      <c r="GA118" s="0"/>
      <c r="GB118" s="0"/>
      <c r="GC118" s="0"/>
      <c r="GD118" s="0"/>
      <c r="GE118" s="0"/>
      <c r="GF118" s="0"/>
      <c r="GG118" s="0"/>
      <c r="GH118" s="0"/>
      <c r="GI118" s="0"/>
      <c r="GJ118" s="0"/>
      <c r="GK118" s="0"/>
      <c r="GL118" s="0"/>
      <c r="GM118" s="0"/>
      <c r="GN118" s="0"/>
      <c r="GO118" s="0"/>
      <c r="GP118" s="0"/>
      <c r="GQ118" s="0"/>
      <c r="GR118" s="0"/>
      <c r="GS118" s="0"/>
      <c r="GT118" s="0"/>
      <c r="GU118" s="0"/>
      <c r="GV118" s="0"/>
      <c r="GW118" s="0"/>
      <c r="GX118" s="0"/>
      <c r="GY118" s="0"/>
      <c r="GZ118" s="0"/>
      <c r="HA118" s="0"/>
      <c r="HB118" s="0"/>
      <c r="HC118" s="0"/>
      <c r="HD118" s="0"/>
      <c r="HE118" s="0"/>
      <c r="HF118" s="0"/>
      <c r="HG118" s="0"/>
      <c r="HH118" s="0"/>
      <c r="HI118" s="0"/>
      <c r="HJ118" s="0"/>
      <c r="HK118" s="0"/>
      <c r="HL118" s="0"/>
      <c r="HM118" s="0"/>
      <c r="HN118" s="0"/>
      <c r="HO118" s="0"/>
      <c r="HP118" s="0"/>
      <c r="HQ118" s="0"/>
      <c r="HR118" s="0"/>
      <c r="HS118" s="0"/>
      <c r="HT118" s="0"/>
      <c r="HU118" s="0"/>
      <c r="HV118" s="0"/>
      <c r="HW118" s="0"/>
      <c r="HX118" s="0"/>
      <c r="HY118" s="0"/>
      <c r="HZ118" s="0"/>
      <c r="IA118" s="0"/>
      <c r="IB118" s="0"/>
      <c r="IC118" s="0"/>
      <c r="ID118" s="0"/>
      <c r="IE118" s="0"/>
      <c r="IF118" s="0"/>
      <c r="IG118" s="0"/>
      <c r="IH118" s="0"/>
      <c r="II118" s="0"/>
      <c r="IJ118" s="0"/>
      <c r="IK118" s="0"/>
      <c r="IL118" s="0"/>
      <c r="IM118" s="0"/>
      <c r="IN118" s="0"/>
      <c r="IO118" s="0"/>
      <c r="IP118" s="0"/>
      <c r="IQ118" s="0"/>
      <c r="IR118" s="0"/>
      <c r="IS118" s="0"/>
      <c r="IT118" s="0"/>
      <c r="IU118" s="0"/>
      <c r="IV118" s="0"/>
    </row>
    <row r="119" customFormat="false" ht="21.75" hidden="false" customHeight="true" outlineLevel="0" collapsed="false">
      <c r="A119" s="29" t="s">
        <v>178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88" t="n">
        <f aca="false">K113+K114+K116+K117+K118</f>
        <v>594.709591066928</v>
      </c>
      <c r="L119" s="0"/>
      <c r="M119" s="0"/>
      <c r="N119" s="0"/>
      <c r="O119" s="0"/>
      <c r="P119" s="0"/>
      <c r="Q119" s="0"/>
      <c r="R119" s="0"/>
      <c r="S119" s="0"/>
      <c r="T119" s="0"/>
      <c r="U119" s="0"/>
      <c r="V119" s="0"/>
      <c r="W119" s="0"/>
      <c r="X119" s="0"/>
      <c r="Y119" s="0"/>
      <c r="Z119" s="0"/>
      <c r="AA119" s="0"/>
      <c r="AB119" s="0"/>
      <c r="AC119" s="0"/>
      <c r="AD119" s="0"/>
      <c r="AE119" s="0"/>
      <c r="AF119" s="0"/>
      <c r="AG119" s="0"/>
      <c r="AH119" s="0"/>
      <c r="AI119" s="0"/>
      <c r="AJ119" s="0"/>
      <c r="AK119" s="0"/>
      <c r="AL119" s="0"/>
      <c r="AM119" s="0"/>
      <c r="AN119" s="0"/>
      <c r="AO119" s="0"/>
      <c r="AP119" s="0"/>
      <c r="AQ119" s="0"/>
      <c r="AR119" s="0"/>
      <c r="AS119" s="0"/>
      <c r="AT119" s="0"/>
      <c r="AU119" s="0"/>
      <c r="AV119" s="0"/>
      <c r="AW119" s="0"/>
      <c r="AX119" s="0"/>
      <c r="AY119" s="0"/>
      <c r="AZ119" s="0"/>
      <c r="BA119" s="0"/>
      <c r="BB119" s="0"/>
      <c r="BC119" s="0"/>
      <c r="BD119" s="0"/>
      <c r="BE119" s="0"/>
      <c r="BF119" s="0"/>
      <c r="BG119" s="0"/>
      <c r="BH119" s="0"/>
      <c r="BI119" s="0"/>
      <c r="BJ119" s="0"/>
      <c r="BK119" s="0"/>
      <c r="BL119" s="0"/>
      <c r="BM119" s="0"/>
      <c r="BN119" s="0"/>
      <c r="BO119" s="0"/>
      <c r="BP119" s="0"/>
      <c r="BQ119" s="0"/>
      <c r="BR119" s="0"/>
      <c r="BS119" s="0"/>
      <c r="BT119" s="0"/>
      <c r="BU119" s="0"/>
      <c r="BV119" s="0"/>
      <c r="BW119" s="0"/>
      <c r="BX119" s="0"/>
      <c r="BY119" s="0"/>
      <c r="BZ119" s="0"/>
      <c r="CA119" s="0"/>
      <c r="CB119" s="0"/>
      <c r="CC119" s="0"/>
      <c r="CD119" s="0"/>
      <c r="CE119" s="0"/>
      <c r="CF119" s="0"/>
      <c r="CG119" s="0"/>
      <c r="CH119" s="0"/>
      <c r="CI119" s="0"/>
      <c r="CJ119" s="0"/>
      <c r="CK119" s="0"/>
      <c r="CL119" s="0"/>
      <c r="CM119" s="0"/>
      <c r="CN119" s="0"/>
      <c r="CO119" s="0"/>
      <c r="CP119" s="0"/>
      <c r="CQ119" s="0"/>
      <c r="CR119" s="0"/>
      <c r="CS119" s="0"/>
      <c r="CT119" s="0"/>
      <c r="CU119" s="0"/>
      <c r="CV119" s="0"/>
      <c r="CW119" s="0"/>
      <c r="CX119" s="0"/>
      <c r="CY119" s="0"/>
      <c r="CZ119" s="0"/>
      <c r="DA119" s="0"/>
      <c r="DB119" s="0"/>
      <c r="DC119" s="0"/>
      <c r="DD119" s="0"/>
      <c r="DE119" s="0"/>
      <c r="DF119" s="0"/>
      <c r="DG119" s="0"/>
      <c r="DH119" s="0"/>
      <c r="DI119" s="0"/>
      <c r="DJ119" s="0"/>
      <c r="DK119" s="0"/>
      <c r="DL119" s="0"/>
      <c r="DM119" s="0"/>
      <c r="DN119" s="0"/>
      <c r="DO119" s="0"/>
      <c r="DP119" s="0"/>
      <c r="DQ119" s="0"/>
      <c r="DR119" s="0"/>
      <c r="DS119" s="0"/>
      <c r="DT119" s="0"/>
      <c r="DU119" s="0"/>
      <c r="DV119" s="0"/>
      <c r="DW119" s="0"/>
      <c r="DX119" s="0"/>
      <c r="DY119" s="0"/>
      <c r="DZ119" s="0"/>
      <c r="EA119" s="0"/>
      <c r="EB119" s="0"/>
      <c r="EC119" s="0"/>
      <c r="ED119" s="0"/>
      <c r="EE119" s="0"/>
      <c r="EF119" s="0"/>
      <c r="EG119" s="0"/>
      <c r="EH119" s="0"/>
      <c r="EI119" s="0"/>
      <c r="EJ119" s="0"/>
      <c r="EK119" s="0"/>
      <c r="EL119" s="0"/>
      <c r="EM119" s="0"/>
      <c r="EN119" s="0"/>
      <c r="EO119" s="0"/>
      <c r="EP119" s="0"/>
      <c r="EQ119" s="0"/>
      <c r="ER119" s="0"/>
      <c r="ES119" s="0"/>
      <c r="ET119" s="0"/>
      <c r="EU119" s="0"/>
      <c r="EV119" s="0"/>
      <c r="EW119" s="0"/>
      <c r="EX119" s="0"/>
      <c r="EY119" s="0"/>
      <c r="EZ119" s="0"/>
      <c r="FA119" s="0"/>
      <c r="FB119" s="0"/>
      <c r="FC119" s="0"/>
      <c r="FD119" s="0"/>
      <c r="FE119" s="0"/>
      <c r="FF119" s="0"/>
      <c r="FG119" s="0"/>
      <c r="FH119" s="0"/>
      <c r="FI119" s="0"/>
      <c r="FJ119" s="0"/>
      <c r="FK119" s="0"/>
      <c r="FL119" s="0"/>
      <c r="FM119" s="0"/>
      <c r="FN119" s="0"/>
      <c r="FO119" s="0"/>
      <c r="FP119" s="0"/>
      <c r="FQ119" s="0"/>
      <c r="FR119" s="0"/>
      <c r="FS119" s="0"/>
      <c r="FT119" s="0"/>
      <c r="FU119" s="0"/>
      <c r="FV119" s="0"/>
      <c r="FW119" s="0"/>
      <c r="FX119" s="0"/>
      <c r="FY119" s="0"/>
      <c r="FZ119" s="0"/>
      <c r="GA119" s="0"/>
      <c r="GB119" s="0"/>
      <c r="GC119" s="0"/>
      <c r="GD119" s="0"/>
      <c r="GE119" s="0"/>
      <c r="GF119" s="0"/>
      <c r="GG119" s="0"/>
      <c r="GH119" s="0"/>
      <c r="GI119" s="0"/>
      <c r="GJ119" s="0"/>
      <c r="GK119" s="0"/>
      <c r="GL119" s="0"/>
      <c r="GM119" s="0"/>
      <c r="GN119" s="0"/>
      <c r="GO119" s="0"/>
      <c r="GP119" s="0"/>
      <c r="GQ119" s="0"/>
      <c r="GR119" s="0"/>
      <c r="GS119" s="0"/>
      <c r="GT119" s="0"/>
      <c r="GU119" s="0"/>
      <c r="GV119" s="0"/>
      <c r="GW119" s="0"/>
      <c r="GX119" s="0"/>
      <c r="GY119" s="0"/>
      <c r="GZ119" s="0"/>
      <c r="HA119" s="0"/>
      <c r="HB119" s="0"/>
      <c r="HC119" s="0"/>
      <c r="HD119" s="0"/>
      <c r="HE119" s="0"/>
      <c r="HF119" s="0"/>
      <c r="HG119" s="0"/>
      <c r="HH119" s="0"/>
      <c r="HI119" s="0"/>
      <c r="HJ119" s="0"/>
      <c r="HK119" s="0"/>
      <c r="HL119" s="0"/>
      <c r="HM119" s="0"/>
      <c r="HN119" s="0"/>
      <c r="HO119" s="0"/>
      <c r="HP119" s="0"/>
      <c r="HQ119" s="0"/>
      <c r="HR119" s="0"/>
      <c r="HS119" s="0"/>
      <c r="HT119" s="0"/>
      <c r="HU119" s="0"/>
      <c r="HV119" s="0"/>
      <c r="HW119" s="0"/>
      <c r="HX119" s="0"/>
      <c r="HY119" s="0"/>
      <c r="HZ119" s="0"/>
      <c r="IA119" s="0"/>
      <c r="IB119" s="0"/>
      <c r="IC119" s="0"/>
      <c r="ID119" s="0"/>
      <c r="IE119" s="0"/>
      <c r="IF119" s="0"/>
      <c r="IG119" s="0"/>
      <c r="IH119" s="0"/>
      <c r="II119" s="0"/>
      <c r="IJ119" s="0"/>
      <c r="IK119" s="0"/>
      <c r="IL119" s="0"/>
      <c r="IM119" s="0"/>
      <c r="IN119" s="0"/>
      <c r="IO119" s="0"/>
      <c r="IP119" s="0"/>
      <c r="IQ119" s="0"/>
      <c r="IR119" s="0"/>
      <c r="IS119" s="0"/>
      <c r="IT119" s="0"/>
      <c r="IU119" s="0"/>
      <c r="IV119" s="0"/>
    </row>
    <row r="120" customFormat="false" ht="12.8" hidden="false" customHeight="true" outlineLevel="0" collapsed="false">
      <c r="A120" s="99" t="s">
        <v>179</v>
      </c>
      <c r="B120" s="99"/>
      <c r="C120" s="99"/>
      <c r="D120" s="99"/>
      <c r="E120" s="99"/>
      <c r="F120" s="99"/>
      <c r="G120" s="99"/>
      <c r="H120" s="99"/>
      <c r="I120" s="99"/>
      <c r="J120" s="99"/>
      <c r="K120" s="99"/>
      <c r="L120" s="0"/>
      <c r="M120" s="0"/>
      <c r="N120" s="0"/>
      <c r="O120" s="0"/>
      <c r="P120" s="0"/>
      <c r="Q120" s="0"/>
      <c r="R120" s="0"/>
      <c r="S120" s="0"/>
      <c r="T120" s="0"/>
      <c r="U120" s="0"/>
      <c r="V120" s="0"/>
      <c r="W120" s="0"/>
      <c r="X120" s="0"/>
      <c r="Y120" s="0"/>
      <c r="Z120" s="0"/>
      <c r="AA120" s="0"/>
      <c r="AB120" s="0"/>
      <c r="AC120" s="0"/>
      <c r="AD120" s="0"/>
      <c r="AE120" s="0"/>
      <c r="AF120" s="0"/>
      <c r="AG120" s="0"/>
      <c r="AH120" s="0"/>
      <c r="AI120" s="0"/>
      <c r="AJ120" s="0"/>
      <c r="AK120" s="0"/>
      <c r="AL120" s="0"/>
      <c r="AM120" s="0"/>
      <c r="AN120" s="0"/>
      <c r="AO120" s="0"/>
      <c r="AP120" s="0"/>
      <c r="AQ120" s="0"/>
      <c r="AR120" s="0"/>
      <c r="AS120" s="0"/>
      <c r="AT120" s="0"/>
      <c r="AU120" s="0"/>
      <c r="AV120" s="0"/>
      <c r="AW120" s="0"/>
      <c r="AX120" s="0"/>
      <c r="AY120" s="0"/>
      <c r="AZ120" s="0"/>
      <c r="BA120" s="0"/>
      <c r="BB120" s="0"/>
      <c r="BC120" s="0"/>
      <c r="BD120" s="0"/>
      <c r="BE120" s="0"/>
      <c r="BF120" s="0"/>
      <c r="BG120" s="0"/>
      <c r="BH120" s="0"/>
      <c r="BI120" s="0"/>
      <c r="BJ120" s="0"/>
      <c r="BK120" s="0"/>
      <c r="BL120" s="0"/>
      <c r="BM120" s="0"/>
      <c r="BN120" s="0"/>
      <c r="BO120" s="0"/>
      <c r="BP120" s="0"/>
      <c r="BQ120" s="0"/>
      <c r="BR120" s="0"/>
      <c r="BS120" s="0"/>
      <c r="BT120" s="0"/>
      <c r="BU120" s="0"/>
      <c r="BV120" s="0"/>
      <c r="BW120" s="0"/>
      <c r="BX120" s="0"/>
      <c r="BY120" s="0"/>
      <c r="BZ120" s="0"/>
      <c r="CA120" s="0"/>
      <c r="CB120" s="0"/>
      <c r="CC120" s="0"/>
      <c r="CD120" s="0"/>
      <c r="CE120" s="0"/>
      <c r="CF120" s="0"/>
      <c r="CG120" s="0"/>
      <c r="CH120" s="0"/>
      <c r="CI120" s="0"/>
      <c r="CJ120" s="0"/>
      <c r="CK120" s="0"/>
      <c r="CL120" s="0"/>
      <c r="CM120" s="0"/>
      <c r="CN120" s="0"/>
      <c r="CO120" s="0"/>
      <c r="CP120" s="0"/>
      <c r="CQ120" s="0"/>
      <c r="CR120" s="0"/>
      <c r="CS120" s="0"/>
      <c r="CT120" s="0"/>
      <c r="CU120" s="0"/>
      <c r="CV120" s="0"/>
      <c r="CW120" s="0"/>
      <c r="CX120" s="0"/>
      <c r="CY120" s="0"/>
      <c r="CZ120" s="0"/>
      <c r="DA120" s="0"/>
      <c r="DB120" s="0"/>
      <c r="DC120" s="0"/>
      <c r="DD120" s="0"/>
      <c r="DE120" s="0"/>
      <c r="DF120" s="0"/>
      <c r="DG120" s="0"/>
      <c r="DH120" s="0"/>
      <c r="DI120" s="0"/>
      <c r="DJ120" s="0"/>
      <c r="DK120" s="0"/>
      <c r="DL120" s="0"/>
      <c r="DM120" s="0"/>
      <c r="DN120" s="0"/>
      <c r="DO120" s="0"/>
      <c r="DP120" s="0"/>
      <c r="DQ120" s="0"/>
      <c r="DR120" s="0"/>
      <c r="DS120" s="0"/>
      <c r="DT120" s="0"/>
      <c r="DU120" s="0"/>
      <c r="DV120" s="0"/>
      <c r="DW120" s="0"/>
      <c r="DX120" s="0"/>
      <c r="DY120" s="0"/>
      <c r="DZ120" s="0"/>
      <c r="EA120" s="0"/>
      <c r="EB120" s="0"/>
      <c r="EC120" s="0"/>
      <c r="ED120" s="0"/>
      <c r="EE120" s="0"/>
      <c r="EF120" s="0"/>
      <c r="EG120" s="0"/>
      <c r="EH120" s="0"/>
      <c r="EI120" s="0"/>
      <c r="EJ120" s="0"/>
      <c r="EK120" s="0"/>
      <c r="EL120" s="0"/>
      <c r="EM120" s="0"/>
      <c r="EN120" s="0"/>
      <c r="EO120" s="0"/>
      <c r="EP120" s="0"/>
      <c r="EQ120" s="0"/>
      <c r="ER120" s="0"/>
      <c r="ES120" s="0"/>
      <c r="ET120" s="0"/>
      <c r="EU120" s="0"/>
      <c r="EV120" s="0"/>
      <c r="EW120" s="0"/>
      <c r="EX120" s="0"/>
      <c r="EY120" s="0"/>
      <c r="EZ120" s="0"/>
      <c r="FA120" s="0"/>
      <c r="FB120" s="0"/>
      <c r="FC120" s="0"/>
      <c r="FD120" s="0"/>
      <c r="FE120" s="0"/>
      <c r="FF120" s="0"/>
      <c r="FG120" s="0"/>
      <c r="FH120" s="0"/>
      <c r="FI120" s="0"/>
      <c r="FJ120" s="0"/>
      <c r="FK120" s="0"/>
      <c r="FL120" s="0"/>
      <c r="FM120" s="0"/>
      <c r="FN120" s="0"/>
      <c r="FO120" s="0"/>
      <c r="FP120" s="0"/>
      <c r="FQ120" s="0"/>
      <c r="FR120" s="0"/>
      <c r="FS120" s="0"/>
      <c r="FT120" s="0"/>
      <c r="FU120" s="0"/>
      <c r="FV120" s="0"/>
      <c r="FW120" s="0"/>
      <c r="FX120" s="0"/>
      <c r="FY120" s="0"/>
      <c r="FZ120" s="0"/>
      <c r="GA120" s="0"/>
      <c r="GB120" s="0"/>
      <c r="GC120" s="0"/>
      <c r="GD120" s="0"/>
      <c r="GE120" s="0"/>
      <c r="GF120" s="0"/>
      <c r="GG120" s="0"/>
      <c r="GH120" s="0"/>
      <c r="GI120" s="0"/>
      <c r="GJ120" s="0"/>
      <c r="GK120" s="0"/>
      <c r="GL120" s="0"/>
      <c r="GM120" s="0"/>
      <c r="GN120" s="0"/>
      <c r="GO120" s="0"/>
      <c r="GP120" s="0"/>
      <c r="GQ120" s="0"/>
      <c r="GR120" s="0"/>
      <c r="GS120" s="0"/>
      <c r="GT120" s="0"/>
      <c r="GU120" s="0"/>
      <c r="GV120" s="0"/>
      <c r="GW120" s="0"/>
      <c r="GX120" s="0"/>
      <c r="GY120" s="0"/>
      <c r="GZ120" s="0"/>
      <c r="HA120" s="0"/>
      <c r="HB120" s="0"/>
      <c r="HC120" s="0"/>
      <c r="HD120" s="0"/>
      <c r="HE120" s="0"/>
      <c r="HF120" s="0"/>
      <c r="HG120" s="0"/>
      <c r="HH120" s="0"/>
      <c r="HI120" s="0"/>
      <c r="HJ120" s="0"/>
      <c r="HK120" s="0"/>
      <c r="HL120" s="0"/>
      <c r="HM120" s="0"/>
      <c r="HN120" s="0"/>
      <c r="HO120" s="0"/>
      <c r="HP120" s="0"/>
      <c r="HQ120" s="0"/>
      <c r="HR120" s="0"/>
      <c r="HS120" s="0"/>
      <c r="HT120" s="0"/>
      <c r="HU120" s="0"/>
      <c r="HV120" s="0"/>
      <c r="HW120" s="0"/>
      <c r="HX120" s="0"/>
      <c r="HY120" s="0"/>
      <c r="HZ120" s="0"/>
      <c r="IA120" s="0"/>
      <c r="IB120" s="0"/>
      <c r="IC120" s="0"/>
      <c r="ID120" s="0"/>
      <c r="IE120" s="0"/>
      <c r="IF120" s="0"/>
      <c r="IG120" s="0"/>
      <c r="IH120" s="0"/>
      <c r="II120" s="0"/>
      <c r="IJ120" s="0"/>
      <c r="IK120" s="0"/>
      <c r="IL120" s="0"/>
      <c r="IM120" s="0"/>
      <c r="IN120" s="0"/>
      <c r="IO120" s="0"/>
      <c r="IP120" s="0"/>
      <c r="IQ120" s="0"/>
      <c r="IR120" s="0"/>
      <c r="IS120" s="0"/>
      <c r="IT120" s="0"/>
      <c r="IU120" s="0"/>
      <c r="IV120" s="0"/>
    </row>
    <row r="121" customFormat="false" ht="21.6" hidden="true" customHeight="true" outlineLevel="0" collapsed="false">
      <c r="A121" s="99"/>
      <c r="B121" s="99"/>
      <c r="C121" s="99"/>
      <c r="D121" s="99"/>
      <c r="E121" s="99"/>
      <c r="F121" s="99"/>
      <c r="G121" s="99"/>
      <c r="H121" s="99"/>
      <c r="I121" s="99"/>
      <c r="J121" s="99"/>
      <c r="K121" s="99"/>
      <c r="L121" s="0"/>
      <c r="M121" s="0"/>
      <c r="N121" s="0"/>
      <c r="O121" s="0"/>
      <c r="P121" s="0"/>
      <c r="Q121" s="0"/>
      <c r="R121" s="0"/>
      <c r="S121" s="0"/>
      <c r="T121" s="0"/>
      <c r="U121" s="0"/>
      <c r="V121" s="0"/>
      <c r="W121" s="0"/>
      <c r="X121" s="0"/>
      <c r="Y121" s="0"/>
      <c r="Z121" s="0"/>
      <c r="AA121" s="0"/>
      <c r="AB121" s="0"/>
      <c r="AC121" s="0"/>
      <c r="AD121" s="0"/>
      <c r="AE121" s="0"/>
      <c r="AF121" s="0"/>
      <c r="AG121" s="0"/>
      <c r="AH121" s="0"/>
      <c r="AI121" s="0"/>
      <c r="AJ121" s="0"/>
      <c r="AK121" s="0"/>
      <c r="AL121" s="0"/>
      <c r="AM121" s="0"/>
      <c r="AN121" s="0"/>
      <c r="AO121" s="0"/>
      <c r="AP121" s="0"/>
      <c r="AQ121" s="0"/>
      <c r="AR121" s="0"/>
      <c r="AS121" s="0"/>
      <c r="AT121" s="0"/>
      <c r="AU121" s="0"/>
      <c r="AV121" s="0"/>
      <c r="AW121" s="0"/>
      <c r="AX121" s="0"/>
      <c r="AY121" s="0"/>
      <c r="AZ121" s="0"/>
      <c r="BA121" s="0"/>
      <c r="BB121" s="0"/>
      <c r="BC121" s="0"/>
      <c r="BD121" s="0"/>
      <c r="BE121" s="0"/>
      <c r="BF121" s="0"/>
      <c r="BG121" s="0"/>
      <c r="BH121" s="0"/>
      <c r="BI121" s="0"/>
      <c r="BJ121" s="0"/>
      <c r="BK121" s="0"/>
      <c r="BL121" s="0"/>
      <c r="BM121" s="0"/>
      <c r="BN121" s="0"/>
      <c r="BO121" s="0"/>
      <c r="BP121" s="0"/>
      <c r="BQ121" s="0"/>
      <c r="BR121" s="0"/>
      <c r="BS121" s="0"/>
      <c r="BT121" s="0"/>
      <c r="BU121" s="0"/>
      <c r="BV121" s="0"/>
      <c r="BW121" s="0"/>
      <c r="BX121" s="0"/>
      <c r="BY121" s="0"/>
      <c r="BZ121" s="0"/>
      <c r="CA121" s="0"/>
      <c r="CB121" s="0"/>
      <c r="CC121" s="0"/>
      <c r="CD121" s="0"/>
      <c r="CE121" s="0"/>
      <c r="CF121" s="0"/>
      <c r="CG121" s="0"/>
      <c r="CH121" s="0"/>
      <c r="CI121" s="0"/>
      <c r="CJ121" s="0"/>
      <c r="CK121" s="0"/>
      <c r="CL121" s="0"/>
      <c r="CM121" s="0"/>
      <c r="CN121" s="0"/>
      <c r="CO121" s="0"/>
      <c r="CP121" s="0"/>
      <c r="CQ121" s="0"/>
      <c r="CR121" s="0"/>
      <c r="CS121" s="0"/>
      <c r="CT121" s="0"/>
      <c r="CU121" s="0"/>
      <c r="CV121" s="0"/>
      <c r="CW121" s="0"/>
      <c r="CX121" s="0"/>
      <c r="CY121" s="0"/>
      <c r="CZ121" s="0"/>
      <c r="DA121" s="0"/>
      <c r="DB121" s="0"/>
      <c r="DC121" s="0"/>
      <c r="DD121" s="0"/>
      <c r="DE121" s="0"/>
      <c r="DF121" s="0"/>
      <c r="DG121" s="0"/>
      <c r="DH121" s="0"/>
      <c r="DI121" s="0"/>
      <c r="DJ121" s="0"/>
      <c r="DK121" s="0"/>
      <c r="DL121" s="0"/>
      <c r="DM121" s="0"/>
      <c r="DN121" s="0"/>
      <c r="DO121" s="0"/>
      <c r="DP121" s="0"/>
      <c r="DQ121" s="0"/>
      <c r="DR121" s="0"/>
      <c r="DS121" s="0"/>
      <c r="DT121" s="0"/>
      <c r="DU121" s="0"/>
      <c r="DV121" s="0"/>
      <c r="DW121" s="0"/>
      <c r="DX121" s="0"/>
      <c r="DY121" s="0"/>
      <c r="DZ121" s="0"/>
      <c r="EA121" s="0"/>
      <c r="EB121" s="0"/>
      <c r="EC121" s="0"/>
      <c r="ED121" s="0"/>
      <c r="EE121" s="0"/>
      <c r="EF121" s="0"/>
      <c r="EG121" s="0"/>
      <c r="EH121" s="0"/>
      <c r="EI121" s="0"/>
      <c r="EJ121" s="0"/>
      <c r="EK121" s="0"/>
      <c r="EL121" s="0"/>
      <c r="EM121" s="0"/>
      <c r="EN121" s="0"/>
      <c r="EO121" s="0"/>
      <c r="EP121" s="0"/>
      <c r="EQ121" s="0"/>
      <c r="ER121" s="0"/>
      <c r="ES121" s="0"/>
      <c r="ET121" s="0"/>
      <c r="EU121" s="0"/>
      <c r="EV121" s="0"/>
      <c r="EW121" s="0"/>
      <c r="EX121" s="0"/>
      <c r="EY121" s="0"/>
      <c r="EZ121" s="0"/>
      <c r="FA121" s="0"/>
      <c r="FB121" s="0"/>
      <c r="FC121" s="0"/>
      <c r="FD121" s="0"/>
      <c r="FE121" s="0"/>
      <c r="FF121" s="0"/>
      <c r="FG121" s="0"/>
      <c r="FH121" s="0"/>
      <c r="FI121" s="0"/>
      <c r="FJ121" s="0"/>
      <c r="FK121" s="0"/>
      <c r="FL121" s="0"/>
      <c r="FM121" s="0"/>
      <c r="FN121" s="0"/>
      <c r="FO121" s="0"/>
      <c r="FP121" s="0"/>
      <c r="FQ121" s="0"/>
      <c r="FR121" s="0"/>
      <c r="FS121" s="0"/>
      <c r="FT121" s="0"/>
      <c r="FU121" s="0"/>
      <c r="FV121" s="0"/>
      <c r="FW121" s="0"/>
      <c r="FX121" s="0"/>
      <c r="FY121" s="0"/>
      <c r="FZ121" s="0"/>
      <c r="GA121" s="0"/>
      <c r="GB121" s="0"/>
      <c r="GC121" s="0"/>
      <c r="GD121" s="0"/>
      <c r="GE121" s="0"/>
      <c r="GF121" s="0"/>
      <c r="GG121" s="0"/>
      <c r="GH121" s="0"/>
      <c r="GI121" s="0"/>
      <c r="GJ121" s="0"/>
      <c r="GK121" s="0"/>
      <c r="GL121" s="0"/>
      <c r="GM121" s="0"/>
      <c r="GN121" s="0"/>
      <c r="GO121" s="0"/>
      <c r="GP121" s="0"/>
      <c r="GQ121" s="0"/>
      <c r="GR121" s="0"/>
      <c r="GS121" s="0"/>
      <c r="GT121" s="0"/>
      <c r="GU121" s="0"/>
      <c r="GV121" s="0"/>
      <c r="GW121" s="0"/>
      <c r="GX121" s="0"/>
      <c r="GY121" s="0"/>
      <c r="GZ121" s="0"/>
      <c r="HA121" s="0"/>
      <c r="HB121" s="0"/>
      <c r="HC121" s="0"/>
      <c r="HD121" s="0"/>
      <c r="HE121" s="0"/>
      <c r="HF121" s="0"/>
      <c r="HG121" s="0"/>
      <c r="HH121" s="0"/>
      <c r="HI121" s="0"/>
      <c r="HJ121" s="0"/>
      <c r="HK121" s="0"/>
      <c r="HL121" s="0"/>
      <c r="HM121" s="0"/>
      <c r="HN121" s="0"/>
      <c r="HO121" s="0"/>
      <c r="HP121" s="0"/>
      <c r="HQ121" s="0"/>
      <c r="HR121" s="0"/>
      <c r="HS121" s="0"/>
      <c r="HT121" s="0"/>
      <c r="HU121" s="0"/>
      <c r="HV121" s="0"/>
      <c r="HW121" s="0"/>
      <c r="HX121" s="0"/>
      <c r="HY121" s="0"/>
      <c r="HZ121" s="0"/>
      <c r="IA121" s="0"/>
      <c r="IB121" s="0"/>
      <c r="IC121" s="0"/>
      <c r="ID121" s="0"/>
      <c r="IE121" s="0"/>
      <c r="IF121" s="0"/>
      <c r="IG121" s="0"/>
      <c r="IH121" s="0"/>
      <c r="II121" s="0"/>
      <c r="IJ121" s="0"/>
      <c r="IK121" s="0"/>
      <c r="IL121" s="0"/>
      <c r="IM121" s="0"/>
      <c r="IN121" s="0"/>
      <c r="IO121" s="0"/>
      <c r="IP121" s="0"/>
      <c r="IQ121" s="0"/>
      <c r="IR121" s="0"/>
      <c r="IS121" s="0"/>
      <c r="IT121" s="0"/>
      <c r="IU121" s="0"/>
      <c r="IV121" s="0"/>
    </row>
    <row r="122" customFormat="false" ht="21.6" hidden="true" customHeight="true" outlineLevel="0" collapsed="false">
      <c r="A122" s="99"/>
      <c r="B122" s="99"/>
      <c r="C122" s="99"/>
      <c r="D122" s="99"/>
      <c r="E122" s="99"/>
      <c r="F122" s="99"/>
      <c r="G122" s="99"/>
      <c r="H122" s="99"/>
      <c r="I122" s="99"/>
      <c r="J122" s="99"/>
      <c r="K122" s="99"/>
      <c r="L122" s="0"/>
      <c r="M122" s="0"/>
      <c r="N122" s="0"/>
      <c r="O122" s="0"/>
      <c r="P122" s="0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AB122" s="0"/>
      <c r="AC122" s="0"/>
      <c r="AD122" s="0"/>
      <c r="AE122" s="0"/>
      <c r="AF122" s="0"/>
      <c r="AG122" s="0"/>
      <c r="AH122" s="0"/>
      <c r="AI122" s="0"/>
      <c r="AJ122" s="0"/>
      <c r="AK122" s="0"/>
      <c r="AL122" s="0"/>
      <c r="AM122" s="0"/>
      <c r="AN122" s="0"/>
      <c r="AO122" s="0"/>
      <c r="AP122" s="0"/>
      <c r="AQ122" s="0"/>
      <c r="AR122" s="0"/>
      <c r="AS122" s="0"/>
      <c r="AT122" s="0"/>
      <c r="AU122" s="0"/>
      <c r="AV122" s="0"/>
      <c r="AW122" s="0"/>
      <c r="AX122" s="0"/>
      <c r="AY122" s="0"/>
      <c r="AZ122" s="0"/>
      <c r="BA122" s="0"/>
      <c r="BB122" s="0"/>
      <c r="BC122" s="0"/>
      <c r="BD122" s="0"/>
      <c r="BE122" s="0"/>
      <c r="BF122" s="0"/>
      <c r="BG122" s="0"/>
      <c r="BH122" s="0"/>
      <c r="BI122" s="0"/>
      <c r="BJ122" s="0"/>
      <c r="BK122" s="0"/>
      <c r="BL122" s="0"/>
      <c r="BM122" s="0"/>
      <c r="BN122" s="0"/>
      <c r="BO122" s="0"/>
      <c r="BP122" s="0"/>
      <c r="BQ122" s="0"/>
      <c r="BR122" s="0"/>
      <c r="BS122" s="0"/>
      <c r="BT122" s="0"/>
      <c r="BU122" s="0"/>
      <c r="BV122" s="0"/>
      <c r="BW122" s="0"/>
      <c r="BX122" s="0"/>
      <c r="BY122" s="0"/>
      <c r="BZ122" s="0"/>
      <c r="CA122" s="0"/>
      <c r="CB122" s="0"/>
      <c r="CC122" s="0"/>
      <c r="CD122" s="0"/>
      <c r="CE122" s="0"/>
      <c r="CF122" s="0"/>
      <c r="CG122" s="0"/>
      <c r="CH122" s="0"/>
      <c r="CI122" s="0"/>
      <c r="CJ122" s="0"/>
      <c r="CK122" s="0"/>
      <c r="CL122" s="0"/>
      <c r="CM122" s="0"/>
      <c r="CN122" s="0"/>
      <c r="CO122" s="0"/>
      <c r="CP122" s="0"/>
      <c r="CQ122" s="0"/>
      <c r="CR122" s="0"/>
      <c r="CS122" s="0"/>
      <c r="CT122" s="0"/>
      <c r="CU122" s="0"/>
      <c r="CV122" s="0"/>
      <c r="CW122" s="0"/>
      <c r="CX122" s="0"/>
      <c r="CY122" s="0"/>
      <c r="CZ122" s="0"/>
      <c r="DA122" s="0"/>
      <c r="DB122" s="0"/>
      <c r="DC122" s="0"/>
      <c r="DD122" s="0"/>
      <c r="DE122" s="0"/>
      <c r="DF122" s="0"/>
      <c r="DG122" s="0"/>
      <c r="DH122" s="0"/>
      <c r="DI122" s="0"/>
      <c r="DJ122" s="0"/>
      <c r="DK122" s="0"/>
      <c r="DL122" s="0"/>
      <c r="DM122" s="0"/>
      <c r="DN122" s="0"/>
      <c r="DO122" s="0"/>
      <c r="DP122" s="0"/>
      <c r="DQ122" s="0"/>
      <c r="DR122" s="0"/>
      <c r="DS122" s="0"/>
      <c r="DT122" s="0"/>
      <c r="DU122" s="0"/>
      <c r="DV122" s="0"/>
      <c r="DW122" s="0"/>
      <c r="DX122" s="0"/>
      <c r="DY122" s="0"/>
      <c r="DZ122" s="0"/>
      <c r="EA122" s="0"/>
      <c r="EB122" s="0"/>
      <c r="EC122" s="0"/>
      <c r="ED122" s="0"/>
      <c r="EE122" s="0"/>
      <c r="EF122" s="0"/>
      <c r="EG122" s="0"/>
      <c r="EH122" s="0"/>
      <c r="EI122" s="0"/>
      <c r="EJ122" s="0"/>
      <c r="EK122" s="0"/>
      <c r="EL122" s="0"/>
      <c r="EM122" s="0"/>
      <c r="EN122" s="0"/>
      <c r="EO122" s="0"/>
      <c r="EP122" s="0"/>
      <c r="EQ122" s="0"/>
      <c r="ER122" s="0"/>
      <c r="ES122" s="0"/>
      <c r="ET122" s="0"/>
      <c r="EU122" s="0"/>
      <c r="EV122" s="0"/>
      <c r="EW122" s="0"/>
      <c r="EX122" s="0"/>
      <c r="EY122" s="0"/>
      <c r="EZ122" s="0"/>
      <c r="FA122" s="0"/>
      <c r="FB122" s="0"/>
      <c r="FC122" s="0"/>
      <c r="FD122" s="0"/>
      <c r="FE122" s="0"/>
      <c r="FF122" s="0"/>
      <c r="FG122" s="0"/>
      <c r="FH122" s="0"/>
      <c r="FI122" s="0"/>
      <c r="FJ122" s="0"/>
      <c r="FK122" s="0"/>
      <c r="FL122" s="0"/>
      <c r="FM122" s="0"/>
      <c r="FN122" s="0"/>
      <c r="FO122" s="0"/>
      <c r="FP122" s="0"/>
      <c r="FQ122" s="0"/>
      <c r="FR122" s="0"/>
      <c r="FS122" s="0"/>
      <c r="FT122" s="0"/>
      <c r="FU122" s="0"/>
      <c r="FV122" s="0"/>
      <c r="FW122" s="0"/>
      <c r="FX122" s="0"/>
      <c r="FY122" s="0"/>
      <c r="FZ122" s="0"/>
      <c r="GA122" s="0"/>
      <c r="GB122" s="0"/>
      <c r="GC122" s="0"/>
      <c r="GD122" s="0"/>
      <c r="GE122" s="0"/>
      <c r="GF122" s="0"/>
      <c r="GG122" s="0"/>
      <c r="GH122" s="0"/>
      <c r="GI122" s="0"/>
      <c r="GJ122" s="0"/>
      <c r="GK122" s="0"/>
      <c r="GL122" s="0"/>
      <c r="GM122" s="0"/>
      <c r="GN122" s="0"/>
      <c r="GO122" s="0"/>
      <c r="GP122" s="0"/>
      <c r="GQ122" s="0"/>
      <c r="GR122" s="0"/>
      <c r="GS122" s="0"/>
      <c r="GT122" s="0"/>
      <c r="GU122" s="0"/>
      <c r="GV122" s="0"/>
      <c r="GW122" s="0"/>
      <c r="GX122" s="0"/>
      <c r="GY122" s="0"/>
      <c r="GZ122" s="0"/>
      <c r="HA122" s="0"/>
      <c r="HB122" s="0"/>
      <c r="HC122" s="0"/>
      <c r="HD122" s="0"/>
      <c r="HE122" s="0"/>
      <c r="HF122" s="0"/>
      <c r="HG122" s="0"/>
      <c r="HH122" s="0"/>
      <c r="HI122" s="0"/>
      <c r="HJ122" s="0"/>
      <c r="HK122" s="0"/>
      <c r="HL122" s="0"/>
      <c r="HM122" s="0"/>
      <c r="HN122" s="0"/>
      <c r="HO122" s="0"/>
      <c r="HP122" s="0"/>
      <c r="HQ122" s="0"/>
      <c r="HR122" s="0"/>
      <c r="HS122" s="0"/>
      <c r="HT122" s="0"/>
      <c r="HU122" s="0"/>
      <c r="HV122" s="0"/>
      <c r="HW122" s="0"/>
      <c r="HX122" s="0"/>
      <c r="HY122" s="0"/>
      <c r="HZ122" s="0"/>
      <c r="IA122" s="0"/>
      <c r="IB122" s="0"/>
      <c r="IC122" s="0"/>
      <c r="ID122" s="0"/>
      <c r="IE122" s="0"/>
      <c r="IF122" s="0"/>
      <c r="IG122" s="0"/>
      <c r="IH122" s="0"/>
      <c r="II122" s="0"/>
      <c r="IJ122" s="0"/>
      <c r="IK122" s="0"/>
      <c r="IL122" s="0"/>
      <c r="IM122" s="0"/>
      <c r="IN122" s="0"/>
      <c r="IO122" s="0"/>
      <c r="IP122" s="0"/>
      <c r="IQ122" s="0"/>
      <c r="IR122" s="0"/>
      <c r="IS122" s="0"/>
      <c r="IT122" s="0"/>
      <c r="IU122" s="0"/>
      <c r="IV122" s="0"/>
    </row>
    <row r="123" customFormat="false" ht="12.8" hidden="false" customHeight="false" outlineLevel="0" collapsed="false">
      <c r="A123" s="99"/>
      <c r="B123" s="99"/>
      <c r="C123" s="99"/>
      <c r="D123" s="99"/>
      <c r="E123" s="99"/>
      <c r="F123" s="99"/>
      <c r="G123" s="99"/>
      <c r="H123" s="99"/>
      <c r="I123" s="99"/>
      <c r="J123" s="99"/>
      <c r="K123" s="99"/>
      <c r="L123" s="0"/>
      <c r="M123" s="0"/>
      <c r="N123" s="0"/>
      <c r="O123" s="0"/>
      <c r="P123" s="0"/>
      <c r="Q123" s="0"/>
      <c r="R123" s="0"/>
      <c r="S123" s="0"/>
      <c r="T123" s="0"/>
      <c r="U123" s="0"/>
      <c r="V123" s="0"/>
      <c r="W123" s="0"/>
      <c r="X123" s="0"/>
      <c r="Y123" s="0"/>
      <c r="Z123" s="0"/>
      <c r="AA123" s="0"/>
      <c r="AB123" s="0"/>
      <c r="AC123" s="0"/>
      <c r="AD123" s="0"/>
      <c r="AE123" s="0"/>
      <c r="AF123" s="0"/>
      <c r="AG123" s="0"/>
      <c r="AH123" s="0"/>
      <c r="AI123" s="0"/>
      <c r="AJ123" s="0"/>
      <c r="AK123" s="0"/>
      <c r="AL123" s="0"/>
      <c r="AM123" s="0"/>
      <c r="AN123" s="0"/>
      <c r="AO123" s="0"/>
      <c r="AP123" s="0"/>
      <c r="AQ123" s="0"/>
      <c r="AR123" s="0"/>
      <c r="AS123" s="0"/>
      <c r="AT123" s="0"/>
      <c r="AU123" s="0"/>
      <c r="AV123" s="0"/>
      <c r="AW123" s="0"/>
      <c r="AX123" s="0"/>
      <c r="AY123" s="0"/>
      <c r="AZ123" s="0"/>
      <c r="BA123" s="0"/>
      <c r="BB123" s="0"/>
      <c r="BC123" s="0"/>
      <c r="BD123" s="0"/>
      <c r="BE123" s="0"/>
      <c r="BF123" s="0"/>
      <c r="BG123" s="0"/>
      <c r="BH123" s="0"/>
      <c r="BI123" s="0"/>
      <c r="BJ123" s="0"/>
      <c r="BK123" s="0"/>
      <c r="BL123" s="0"/>
      <c r="BM123" s="0"/>
      <c r="BN123" s="0"/>
      <c r="BO123" s="0"/>
      <c r="BP123" s="0"/>
      <c r="BQ123" s="0"/>
      <c r="BR123" s="0"/>
      <c r="BS123" s="0"/>
      <c r="BT123" s="0"/>
      <c r="BU123" s="0"/>
      <c r="BV123" s="0"/>
      <c r="BW123" s="0"/>
      <c r="BX123" s="0"/>
      <c r="BY123" s="0"/>
      <c r="BZ123" s="0"/>
      <c r="CA123" s="0"/>
      <c r="CB123" s="0"/>
      <c r="CC123" s="0"/>
      <c r="CD123" s="0"/>
      <c r="CE123" s="0"/>
      <c r="CF123" s="0"/>
      <c r="CG123" s="0"/>
      <c r="CH123" s="0"/>
      <c r="CI123" s="0"/>
      <c r="CJ123" s="0"/>
      <c r="CK123" s="0"/>
      <c r="CL123" s="0"/>
      <c r="CM123" s="0"/>
      <c r="CN123" s="0"/>
      <c r="CO123" s="0"/>
      <c r="CP123" s="0"/>
      <c r="CQ123" s="0"/>
      <c r="CR123" s="0"/>
      <c r="CS123" s="0"/>
      <c r="CT123" s="0"/>
      <c r="CU123" s="0"/>
      <c r="CV123" s="0"/>
      <c r="CW123" s="0"/>
      <c r="CX123" s="0"/>
      <c r="CY123" s="0"/>
      <c r="CZ123" s="0"/>
      <c r="DA123" s="0"/>
      <c r="DB123" s="0"/>
      <c r="DC123" s="0"/>
      <c r="DD123" s="0"/>
      <c r="DE123" s="0"/>
      <c r="DF123" s="0"/>
      <c r="DG123" s="0"/>
      <c r="DH123" s="0"/>
      <c r="DI123" s="0"/>
      <c r="DJ123" s="0"/>
      <c r="DK123" s="0"/>
      <c r="DL123" s="0"/>
      <c r="DM123" s="0"/>
      <c r="DN123" s="0"/>
      <c r="DO123" s="0"/>
      <c r="DP123" s="0"/>
      <c r="DQ123" s="0"/>
      <c r="DR123" s="0"/>
      <c r="DS123" s="0"/>
      <c r="DT123" s="0"/>
      <c r="DU123" s="0"/>
      <c r="DV123" s="0"/>
      <c r="DW123" s="0"/>
      <c r="DX123" s="0"/>
      <c r="DY123" s="0"/>
      <c r="DZ123" s="0"/>
      <c r="EA123" s="0"/>
      <c r="EB123" s="0"/>
      <c r="EC123" s="0"/>
      <c r="ED123" s="0"/>
      <c r="EE123" s="0"/>
      <c r="EF123" s="0"/>
      <c r="EG123" s="0"/>
      <c r="EH123" s="0"/>
      <c r="EI123" s="0"/>
      <c r="EJ123" s="0"/>
      <c r="EK123" s="0"/>
      <c r="EL123" s="0"/>
      <c r="EM123" s="0"/>
      <c r="EN123" s="0"/>
      <c r="EO123" s="0"/>
      <c r="EP123" s="0"/>
      <c r="EQ123" s="0"/>
      <c r="ER123" s="0"/>
      <c r="ES123" s="0"/>
      <c r="ET123" s="0"/>
      <c r="EU123" s="0"/>
      <c r="EV123" s="0"/>
      <c r="EW123" s="0"/>
      <c r="EX123" s="0"/>
      <c r="EY123" s="0"/>
      <c r="EZ123" s="0"/>
      <c r="FA123" s="0"/>
      <c r="FB123" s="0"/>
      <c r="FC123" s="0"/>
      <c r="FD123" s="0"/>
      <c r="FE123" s="0"/>
      <c r="FF123" s="0"/>
      <c r="FG123" s="0"/>
      <c r="FH123" s="0"/>
      <c r="FI123" s="0"/>
      <c r="FJ123" s="0"/>
      <c r="FK123" s="0"/>
      <c r="FL123" s="0"/>
      <c r="FM123" s="0"/>
      <c r="FN123" s="0"/>
      <c r="FO123" s="0"/>
      <c r="FP123" s="0"/>
      <c r="FQ123" s="0"/>
      <c r="FR123" s="0"/>
      <c r="FS123" s="0"/>
      <c r="FT123" s="0"/>
      <c r="FU123" s="0"/>
      <c r="FV123" s="0"/>
      <c r="FW123" s="0"/>
      <c r="FX123" s="0"/>
      <c r="FY123" s="0"/>
      <c r="FZ123" s="0"/>
      <c r="GA123" s="0"/>
      <c r="GB123" s="0"/>
      <c r="GC123" s="0"/>
      <c r="GD123" s="0"/>
      <c r="GE123" s="0"/>
      <c r="GF123" s="0"/>
      <c r="GG123" s="0"/>
      <c r="GH123" s="0"/>
      <c r="GI123" s="0"/>
      <c r="GJ123" s="0"/>
      <c r="GK123" s="0"/>
      <c r="GL123" s="0"/>
      <c r="GM123" s="0"/>
      <c r="GN123" s="0"/>
      <c r="GO123" s="0"/>
      <c r="GP123" s="0"/>
      <c r="GQ123" s="0"/>
      <c r="GR123" s="0"/>
      <c r="GS123" s="0"/>
      <c r="GT123" s="0"/>
      <c r="GU123" s="0"/>
      <c r="GV123" s="0"/>
      <c r="GW123" s="0"/>
      <c r="GX123" s="0"/>
      <c r="GY123" s="0"/>
      <c r="GZ123" s="0"/>
      <c r="HA123" s="0"/>
      <c r="HB123" s="0"/>
      <c r="HC123" s="0"/>
      <c r="HD123" s="0"/>
      <c r="HE123" s="0"/>
      <c r="HF123" s="0"/>
      <c r="HG123" s="0"/>
      <c r="HH123" s="0"/>
      <c r="HI123" s="0"/>
      <c r="HJ123" s="0"/>
      <c r="HK123" s="0"/>
      <c r="HL123" s="0"/>
      <c r="HM123" s="0"/>
      <c r="HN123" s="0"/>
      <c r="HO123" s="0"/>
      <c r="HP123" s="0"/>
      <c r="HQ123" s="0"/>
      <c r="HR123" s="0"/>
      <c r="HS123" s="0"/>
      <c r="HT123" s="0"/>
      <c r="HU123" s="0"/>
      <c r="HV123" s="0"/>
      <c r="HW123" s="0"/>
      <c r="HX123" s="0"/>
      <c r="HY123" s="0"/>
      <c r="HZ123" s="0"/>
      <c r="IA123" s="0"/>
      <c r="IB123" s="0"/>
      <c r="IC123" s="0"/>
      <c r="ID123" s="0"/>
      <c r="IE123" s="0"/>
      <c r="IF123" s="0"/>
      <c r="IG123" s="0"/>
      <c r="IH123" s="0"/>
      <c r="II123" s="0"/>
      <c r="IJ123" s="0"/>
      <c r="IK123" s="0"/>
      <c r="IL123" s="0"/>
      <c r="IM123" s="0"/>
      <c r="IN123" s="0"/>
      <c r="IO123" s="0"/>
      <c r="IP123" s="0"/>
      <c r="IQ123" s="0"/>
      <c r="IR123" s="0"/>
      <c r="IS123" s="0"/>
      <c r="IT123" s="0"/>
      <c r="IU123" s="0"/>
      <c r="IV123" s="0"/>
    </row>
    <row r="124" customFormat="false" ht="21.75" hidden="false" customHeight="true" outlineLevel="0" collapsed="false">
      <c r="A124" s="28" t="s">
        <v>180</v>
      </c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0"/>
      <c r="M124" s="0"/>
      <c r="N124" s="0"/>
      <c r="O124" s="0"/>
      <c r="P124" s="0"/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AB124" s="0"/>
      <c r="AC124" s="0"/>
      <c r="AD124" s="0"/>
      <c r="AE124" s="0"/>
      <c r="AF124" s="0"/>
      <c r="AG124" s="0"/>
      <c r="AH124" s="0"/>
      <c r="AI124" s="0"/>
      <c r="AJ124" s="0"/>
      <c r="AK124" s="0"/>
      <c r="AL124" s="0"/>
      <c r="AM124" s="0"/>
      <c r="AN124" s="0"/>
      <c r="AO124" s="0"/>
      <c r="AP124" s="0"/>
      <c r="AQ124" s="0"/>
      <c r="AR124" s="0"/>
      <c r="AS124" s="0"/>
      <c r="AT124" s="0"/>
      <c r="AU124" s="0"/>
      <c r="AV124" s="0"/>
      <c r="AW124" s="0"/>
      <c r="AX124" s="0"/>
      <c r="AY124" s="0"/>
      <c r="AZ124" s="0"/>
      <c r="BA124" s="0"/>
      <c r="BB124" s="0"/>
      <c r="BC124" s="0"/>
      <c r="BD124" s="0"/>
      <c r="BE124" s="0"/>
      <c r="BF124" s="0"/>
      <c r="BG124" s="0"/>
      <c r="BH124" s="0"/>
      <c r="BI124" s="0"/>
      <c r="BJ124" s="0"/>
      <c r="BK124" s="0"/>
      <c r="BL124" s="0"/>
      <c r="BM124" s="0"/>
      <c r="BN124" s="0"/>
      <c r="BO124" s="0"/>
      <c r="BP124" s="0"/>
      <c r="BQ124" s="0"/>
      <c r="BR124" s="0"/>
      <c r="BS124" s="0"/>
      <c r="BT124" s="0"/>
      <c r="BU124" s="0"/>
      <c r="BV124" s="0"/>
      <c r="BW124" s="0"/>
      <c r="BX124" s="0"/>
      <c r="BY124" s="0"/>
      <c r="BZ124" s="0"/>
      <c r="CA124" s="0"/>
      <c r="CB124" s="0"/>
      <c r="CC124" s="0"/>
      <c r="CD124" s="0"/>
      <c r="CE124" s="0"/>
      <c r="CF124" s="0"/>
      <c r="CG124" s="0"/>
      <c r="CH124" s="0"/>
      <c r="CI124" s="0"/>
      <c r="CJ124" s="0"/>
      <c r="CK124" s="0"/>
      <c r="CL124" s="0"/>
      <c r="CM124" s="0"/>
      <c r="CN124" s="0"/>
      <c r="CO124" s="0"/>
      <c r="CP124" s="0"/>
      <c r="CQ124" s="0"/>
      <c r="CR124" s="0"/>
      <c r="CS124" s="0"/>
      <c r="CT124" s="0"/>
      <c r="CU124" s="0"/>
      <c r="CV124" s="0"/>
      <c r="CW124" s="0"/>
      <c r="CX124" s="0"/>
      <c r="CY124" s="0"/>
      <c r="CZ124" s="0"/>
      <c r="DA124" s="0"/>
      <c r="DB124" s="0"/>
      <c r="DC124" s="0"/>
      <c r="DD124" s="0"/>
      <c r="DE124" s="0"/>
      <c r="DF124" s="0"/>
      <c r="DG124" s="0"/>
      <c r="DH124" s="0"/>
      <c r="DI124" s="0"/>
      <c r="DJ124" s="0"/>
      <c r="DK124" s="0"/>
      <c r="DL124" s="0"/>
      <c r="DM124" s="0"/>
      <c r="DN124" s="0"/>
      <c r="DO124" s="0"/>
      <c r="DP124" s="0"/>
      <c r="DQ124" s="0"/>
      <c r="DR124" s="0"/>
      <c r="DS124" s="0"/>
      <c r="DT124" s="0"/>
      <c r="DU124" s="0"/>
      <c r="DV124" s="0"/>
      <c r="DW124" s="0"/>
      <c r="DX124" s="0"/>
      <c r="DY124" s="0"/>
      <c r="DZ124" s="0"/>
      <c r="EA124" s="0"/>
      <c r="EB124" s="0"/>
      <c r="EC124" s="0"/>
      <c r="ED124" s="0"/>
      <c r="EE124" s="0"/>
      <c r="EF124" s="0"/>
      <c r="EG124" s="0"/>
      <c r="EH124" s="0"/>
      <c r="EI124" s="0"/>
      <c r="EJ124" s="0"/>
      <c r="EK124" s="0"/>
      <c r="EL124" s="0"/>
      <c r="EM124" s="0"/>
      <c r="EN124" s="0"/>
      <c r="EO124" s="0"/>
      <c r="EP124" s="0"/>
      <c r="EQ124" s="0"/>
      <c r="ER124" s="0"/>
      <c r="ES124" s="0"/>
      <c r="ET124" s="0"/>
      <c r="EU124" s="0"/>
      <c r="EV124" s="0"/>
      <c r="EW124" s="0"/>
      <c r="EX124" s="0"/>
      <c r="EY124" s="0"/>
      <c r="EZ124" s="0"/>
      <c r="FA124" s="0"/>
      <c r="FB124" s="0"/>
      <c r="FC124" s="0"/>
      <c r="FD124" s="0"/>
      <c r="FE124" s="0"/>
      <c r="FF124" s="0"/>
      <c r="FG124" s="0"/>
      <c r="FH124" s="0"/>
      <c r="FI124" s="0"/>
      <c r="FJ124" s="0"/>
      <c r="FK124" s="0"/>
      <c r="FL124" s="0"/>
      <c r="FM124" s="0"/>
      <c r="FN124" s="0"/>
      <c r="FO124" s="0"/>
      <c r="FP124" s="0"/>
      <c r="FQ124" s="0"/>
      <c r="FR124" s="0"/>
      <c r="FS124" s="0"/>
      <c r="FT124" s="0"/>
      <c r="FU124" s="0"/>
      <c r="FV124" s="0"/>
      <c r="FW124" s="0"/>
      <c r="FX124" s="0"/>
      <c r="FY124" s="0"/>
      <c r="FZ124" s="0"/>
      <c r="GA124" s="0"/>
      <c r="GB124" s="0"/>
      <c r="GC124" s="0"/>
      <c r="GD124" s="0"/>
      <c r="GE124" s="0"/>
      <c r="GF124" s="0"/>
      <c r="GG124" s="0"/>
      <c r="GH124" s="0"/>
      <c r="GI124" s="0"/>
      <c r="GJ124" s="0"/>
      <c r="GK124" s="0"/>
      <c r="GL124" s="0"/>
      <c r="GM124" s="0"/>
      <c r="GN124" s="0"/>
      <c r="GO124" s="0"/>
      <c r="GP124" s="0"/>
      <c r="GQ124" s="0"/>
      <c r="GR124" s="0"/>
      <c r="GS124" s="0"/>
      <c r="GT124" s="0"/>
      <c r="GU124" s="0"/>
      <c r="GV124" s="0"/>
      <c r="GW124" s="0"/>
      <c r="GX124" s="0"/>
      <c r="GY124" s="0"/>
      <c r="GZ124" s="0"/>
      <c r="HA124" s="0"/>
      <c r="HB124" s="0"/>
      <c r="HC124" s="0"/>
      <c r="HD124" s="0"/>
      <c r="HE124" s="0"/>
      <c r="HF124" s="0"/>
      <c r="HG124" s="0"/>
      <c r="HH124" s="0"/>
      <c r="HI124" s="0"/>
      <c r="HJ124" s="0"/>
      <c r="HK124" s="0"/>
      <c r="HL124" s="0"/>
      <c r="HM124" s="0"/>
      <c r="HN124" s="0"/>
      <c r="HO124" s="0"/>
      <c r="HP124" s="0"/>
      <c r="HQ124" s="0"/>
      <c r="HR124" s="0"/>
      <c r="HS124" s="0"/>
      <c r="HT124" s="0"/>
      <c r="HU124" s="0"/>
      <c r="HV124" s="0"/>
      <c r="HW124" s="0"/>
      <c r="HX124" s="0"/>
      <c r="HY124" s="0"/>
      <c r="HZ124" s="0"/>
      <c r="IA124" s="0"/>
      <c r="IB124" s="0"/>
      <c r="IC124" s="0"/>
      <c r="ID124" s="0"/>
      <c r="IE124" s="0"/>
      <c r="IF124" s="0"/>
      <c r="IG124" s="0"/>
      <c r="IH124" s="0"/>
      <c r="II124" s="0"/>
      <c r="IJ124" s="0"/>
      <c r="IK124" s="0"/>
      <c r="IL124" s="0"/>
      <c r="IM124" s="0"/>
      <c r="IN124" s="0"/>
      <c r="IO124" s="0"/>
      <c r="IP124" s="0"/>
      <c r="IQ124" s="0"/>
      <c r="IR124" s="0"/>
      <c r="IS124" s="0"/>
      <c r="IT124" s="0"/>
      <c r="IU124" s="0"/>
      <c r="IV124" s="0"/>
    </row>
    <row r="125" customFormat="false" ht="21.75" hidden="false" customHeight="true" outlineLevel="0" collapsed="false">
      <c r="A125" s="70" t="s">
        <v>181</v>
      </c>
      <c r="B125" s="70"/>
      <c r="C125" s="70"/>
      <c r="D125" s="70"/>
      <c r="E125" s="70"/>
      <c r="F125" s="70"/>
      <c r="G125" s="70"/>
      <c r="H125" s="70"/>
      <c r="I125" s="70"/>
      <c r="J125" s="70"/>
      <c r="K125" s="28" t="s">
        <v>161</v>
      </c>
      <c r="L125" s="0"/>
      <c r="M125" s="0"/>
      <c r="N125" s="0"/>
      <c r="O125" s="0"/>
      <c r="P125" s="0"/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AB125" s="0"/>
      <c r="AC125" s="0"/>
      <c r="AD125" s="0"/>
      <c r="AE125" s="0"/>
      <c r="AF125" s="0"/>
      <c r="AG125" s="0"/>
      <c r="AH125" s="0"/>
      <c r="AI125" s="0"/>
      <c r="AJ125" s="0"/>
      <c r="AK125" s="0"/>
      <c r="AL125" s="0"/>
      <c r="AM125" s="0"/>
      <c r="AN125" s="0"/>
      <c r="AO125" s="0"/>
      <c r="AP125" s="0"/>
      <c r="AQ125" s="0"/>
      <c r="AR125" s="0"/>
      <c r="AS125" s="0"/>
      <c r="AT125" s="0"/>
      <c r="AU125" s="0"/>
      <c r="AV125" s="0"/>
      <c r="AW125" s="0"/>
      <c r="AX125" s="0"/>
      <c r="AY125" s="0"/>
      <c r="AZ125" s="0"/>
      <c r="BA125" s="0"/>
      <c r="BB125" s="0"/>
      <c r="BC125" s="0"/>
      <c r="BD125" s="0"/>
      <c r="BE125" s="0"/>
      <c r="BF125" s="0"/>
      <c r="BG125" s="0"/>
      <c r="BH125" s="0"/>
      <c r="BI125" s="0"/>
      <c r="BJ125" s="0"/>
      <c r="BK125" s="0"/>
      <c r="BL125" s="0"/>
      <c r="BM125" s="0"/>
      <c r="BN125" s="0"/>
      <c r="BO125" s="0"/>
      <c r="BP125" s="0"/>
      <c r="BQ125" s="0"/>
      <c r="BR125" s="0"/>
      <c r="BS125" s="0"/>
      <c r="BT125" s="0"/>
      <c r="BU125" s="0"/>
      <c r="BV125" s="0"/>
      <c r="BW125" s="0"/>
      <c r="BX125" s="0"/>
      <c r="BY125" s="0"/>
      <c r="BZ125" s="0"/>
      <c r="CA125" s="0"/>
      <c r="CB125" s="0"/>
      <c r="CC125" s="0"/>
      <c r="CD125" s="0"/>
      <c r="CE125" s="0"/>
      <c r="CF125" s="0"/>
      <c r="CG125" s="0"/>
      <c r="CH125" s="0"/>
      <c r="CI125" s="0"/>
      <c r="CJ125" s="0"/>
      <c r="CK125" s="0"/>
      <c r="CL125" s="0"/>
      <c r="CM125" s="0"/>
      <c r="CN125" s="0"/>
      <c r="CO125" s="0"/>
      <c r="CP125" s="0"/>
      <c r="CQ125" s="0"/>
      <c r="CR125" s="0"/>
      <c r="CS125" s="0"/>
      <c r="CT125" s="0"/>
      <c r="CU125" s="0"/>
      <c r="CV125" s="0"/>
      <c r="CW125" s="0"/>
      <c r="CX125" s="0"/>
      <c r="CY125" s="0"/>
      <c r="CZ125" s="0"/>
      <c r="DA125" s="0"/>
      <c r="DB125" s="0"/>
      <c r="DC125" s="0"/>
      <c r="DD125" s="0"/>
      <c r="DE125" s="0"/>
      <c r="DF125" s="0"/>
      <c r="DG125" s="0"/>
      <c r="DH125" s="0"/>
      <c r="DI125" s="0"/>
      <c r="DJ125" s="0"/>
      <c r="DK125" s="0"/>
      <c r="DL125" s="0"/>
      <c r="DM125" s="0"/>
      <c r="DN125" s="0"/>
      <c r="DO125" s="0"/>
      <c r="DP125" s="0"/>
      <c r="DQ125" s="0"/>
      <c r="DR125" s="0"/>
      <c r="DS125" s="0"/>
      <c r="DT125" s="0"/>
      <c r="DU125" s="0"/>
      <c r="DV125" s="0"/>
      <c r="DW125" s="0"/>
      <c r="DX125" s="0"/>
      <c r="DY125" s="0"/>
      <c r="DZ125" s="0"/>
      <c r="EA125" s="0"/>
      <c r="EB125" s="0"/>
      <c r="EC125" s="0"/>
      <c r="ED125" s="0"/>
      <c r="EE125" s="0"/>
      <c r="EF125" s="0"/>
      <c r="EG125" s="0"/>
      <c r="EH125" s="0"/>
      <c r="EI125" s="0"/>
      <c r="EJ125" s="0"/>
      <c r="EK125" s="0"/>
      <c r="EL125" s="0"/>
      <c r="EM125" s="0"/>
      <c r="EN125" s="0"/>
      <c r="EO125" s="0"/>
      <c r="EP125" s="0"/>
      <c r="EQ125" s="0"/>
      <c r="ER125" s="0"/>
      <c r="ES125" s="0"/>
      <c r="ET125" s="0"/>
      <c r="EU125" s="0"/>
      <c r="EV125" s="0"/>
      <c r="EW125" s="0"/>
      <c r="EX125" s="0"/>
      <c r="EY125" s="0"/>
      <c r="EZ125" s="0"/>
      <c r="FA125" s="0"/>
      <c r="FB125" s="0"/>
      <c r="FC125" s="0"/>
      <c r="FD125" s="0"/>
      <c r="FE125" s="0"/>
      <c r="FF125" s="0"/>
      <c r="FG125" s="0"/>
      <c r="FH125" s="0"/>
      <c r="FI125" s="0"/>
      <c r="FJ125" s="0"/>
      <c r="FK125" s="0"/>
      <c r="FL125" s="0"/>
      <c r="FM125" s="0"/>
      <c r="FN125" s="0"/>
      <c r="FO125" s="0"/>
      <c r="FP125" s="0"/>
      <c r="FQ125" s="0"/>
      <c r="FR125" s="0"/>
      <c r="FS125" s="0"/>
      <c r="FT125" s="0"/>
      <c r="FU125" s="0"/>
      <c r="FV125" s="0"/>
      <c r="FW125" s="0"/>
      <c r="FX125" s="0"/>
      <c r="FY125" s="0"/>
      <c r="FZ125" s="0"/>
      <c r="GA125" s="0"/>
      <c r="GB125" s="0"/>
      <c r="GC125" s="0"/>
      <c r="GD125" s="0"/>
      <c r="GE125" s="0"/>
      <c r="GF125" s="0"/>
      <c r="GG125" s="0"/>
      <c r="GH125" s="0"/>
      <c r="GI125" s="0"/>
      <c r="GJ125" s="0"/>
      <c r="GK125" s="0"/>
      <c r="GL125" s="0"/>
      <c r="GM125" s="0"/>
      <c r="GN125" s="0"/>
      <c r="GO125" s="0"/>
      <c r="GP125" s="0"/>
      <c r="GQ125" s="0"/>
      <c r="GR125" s="0"/>
      <c r="GS125" s="0"/>
      <c r="GT125" s="0"/>
      <c r="GU125" s="0"/>
      <c r="GV125" s="0"/>
      <c r="GW125" s="0"/>
      <c r="GX125" s="0"/>
      <c r="GY125" s="0"/>
      <c r="GZ125" s="0"/>
      <c r="HA125" s="0"/>
      <c r="HB125" s="0"/>
      <c r="HC125" s="0"/>
      <c r="HD125" s="0"/>
      <c r="HE125" s="0"/>
      <c r="HF125" s="0"/>
      <c r="HG125" s="0"/>
      <c r="HH125" s="0"/>
      <c r="HI125" s="0"/>
      <c r="HJ125" s="0"/>
      <c r="HK125" s="0"/>
      <c r="HL125" s="0"/>
      <c r="HM125" s="0"/>
      <c r="HN125" s="0"/>
      <c r="HO125" s="0"/>
      <c r="HP125" s="0"/>
      <c r="HQ125" s="0"/>
      <c r="HR125" s="0"/>
      <c r="HS125" s="0"/>
      <c r="HT125" s="0"/>
      <c r="HU125" s="0"/>
      <c r="HV125" s="0"/>
      <c r="HW125" s="0"/>
      <c r="HX125" s="0"/>
      <c r="HY125" s="0"/>
      <c r="HZ125" s="0"/>
      <c r="IA125" s="0"/>
      <c r="IB125" s="0"/>
      <c r="IC125" s="0"/>
      <c r="ID125" s="0"/>
      <c r="IE125" s="0"/>
      <c r="IF125" s="0"/>
      <c r="IG125" s="0"/>
      <c r="IH125" s="0"/>
      <c r="II125" s="0"/>
      <c r="IJ125" s="0"/>
      <c r="IK125" s="0"/>
      <c r="IL125" s="0"/>
      <c r="IM125" s="0"/>
      <c r="IN125" s="0"/>
      <c r="IO125" s="0"/>
      <c r="IP125" s="0"/>
      <c r="IQ125" s="0"/>
      <c r="IR125" s="0"/>
      <c r="IS125" s="0"/>
      <c r="IT125" s="0"/>
      <c r="IU125" s="0"/>
      <c r="IV125" s="0"/>
    </row>
    <row r="126" customFormat="false" ht="21.75" hidden="false" customHeight="true" outlineLevel="0" collapsed="false">
      <c r="A126" s="28" t="s">
        <v>65</v>
      </c>
      <c r="B126" s="35" t="s">
        <v>182</v>
      </c>
      <c r="C126" s="35"/>
      <c r="D126" s="35"/>
      <c r="E126" s="35"/>
      <c r="F126" s="35"/>
      <c r="G126" s="35"/>
      <c r="H126" s="35"/>
      <c r="I126" s="35"/>
      <c r="J126" s="35"/>
      <c r="K126" s="55" t="n">
        <f aca="false">K35</f>
        <v>1173.4</v>
      </c>
      <c r="L126" s="0"/>
      <c r="M126" s="0"/>
      <c r="N126" s="0"/>
      <c r="O126" s="0"/>
      <c r="P126" s="0"/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AB126" s="0"/>
      <c r="AC126" s="0"/>
      <c r="AD126" s="0"/>
      <c r="AE126" s="0"/>
      <c r="AF126" s="0"/>
      <c r="AG126" s="0"/>
      <c r="AH126" s="0"/>
      <c r="AI126" s="0"/>
      <c r="AJ126" s="0"/>
      <c r="AK126" s="0"/>
      <c r="AL126" s="0"/>
      <c r="AM126" s="0"/>
      <c r="AN126" s="0"/>
      <c r="AO126" s="0"/>
      <c r="AP126" s="0"/>
      <c r="AQ126" s="0"/>
      <c r="AR126" s="0"/>
      <c r="AS126" s="0"/>
      <c r="AT126" s="0"/>
      <c r="AU126" s="0"/>
      <c r="AV126" s="0"/>
      <c r="AW126" s="0"/>
      <c r="AX126" s="0"/>
      <c r="AY126" s="0"/>
      <c r="AZ126" s="0"/>
      <c r="BA126" s="0"/>
      <c r="BB126" s="0"/>
      <c r="BC126" s="0"/>
      <c r="BD126" s="0"/>
      <c r="BE126" s="0"/>
      <c r="BF126" s="0"/>
      <c r="BG126" s="0"/>
      <c r="BH126" s="0"/>
      <c r="BI126" s="0"/>
      <c r="BJ126" s="0"/>
      <c r="BK126" s="0"/>
      <c r="BL126" s="0"/>
      <c r="BM126" s="0"/>
      <c r="BN126" s="0"/>
      <c r="BO126" s="0"/>
      <c r="BP126" s="0"/>
      <c r="BQ126" s="0"/>
      <c r="BR126" s="0"/>
      <c r="BS126" s="0"/>
      <c r="BT126" s="0"/>
      <c r="BU126" s="0"/>
      <c r="BV126" s="0"/>
      <c r="BW126" s="0"/>
      <c r="BX126" s="0"/>
      <c r="BY126" s="0"/>
      <c r="BZ126" s="0"/>
      <c r="CA126" s="0"/>
      <c r="CB126" s="0"/>
      <c r="CC126" s="0"/>
      <c r="CD126" s="0"/>
      <c r="CE126" s="0"/>
      <c r="CF126" s="0"/>
      <c r="CG126" s="0"/>
      <c r="CH126" s="0"/>
      <c r="CI126" s="0"/>
      <c r="CJ126" s="0"/>
      <c r="CK126" s="0"/>
      <c r="CL126" s="0"/>
      <c r="CM126" s="0"/>
      <c r="CN126" s="0"/>
      <c r="CO126" s="0"/>
      <c r="CP126" s="0"/>
      <c r="CQ126" s="0"/>
      <c r="CR126" s="0"/>
      <c r="CS126" s="0"/>
      <c r="CT126" s="0"/>
      <c r="CU126" s="0"/>
      <c r="CV126" s="0"/>
      <c r="CW126" s="0"/>
      <c r="CX126" s="0"/>
      <c r="CY126" s="0"/>
      <c r="CZ126" s="0"/>
      <c r="DA126" s="0"/>
      <c r="DB126" s="0"/>
      <c r="DC126" s="0"/>
      <c r="DD126" s="0"/>
      <c r="DE126" s="0"/>
      <c r="DF126" s="0"/>
      <c r="DG126" s="0"/>
      <c r="DH126" s="0"/>
      <c r="DI126" s="0"/>
      <c r="DJ126" s="0"/>
      <c r="DK126" s="0"/>
      <c r="DL126" s="0"/>
      <c r="DM126" s="0"/>
      <c r="DN126" s="0"/>
      <c r="DO126" s="0"/>
      <c r="DP126" s="0"/>
      <c r="DQ126" s="0"/>
      <c r="DR126" s="0"/>
      <c r="DS126" s="0"/>
      <c r="DT126" s="0"/>
      <c r="DU126" s="0"/>
      <c r="DV126" s="0"/>
      <c r="DW126" s="0"/>
      <c r="DX126" s="0"/>
      <c r="DY126" s="0"/>
      <c r="DZ126" s="0"/>
      <c r="EA126" s="0"/>
      <c r="EB126" s="0"/>
      <c r="EC126" s="0"/>
      <c r="ED126" s="0"/>
      <c r="EE126" s="0"/>
      <c r="EF126" s="0"/>
      <c r="EG126" s="0"/>
      <c r="EH126" s="0"/>
      <c r="EI126" s="0"/>
      <c r="EJ126" s="0"/>
      <c r="EK126" s="0"/>
      <c r="EL126" s="0"/>
      <c r="EM126" s="0"/>
      <c r="EN126" s="0"/>
      <c r="EO126" s="0"/>
      <c r="EP126" s="0"/>
      <c r="EQ126" s="0"/>
      <c r="ER126" s="0"/>
      <c r="ES126" s="0"/>
      <c r="ET126" s="0"/>
      <c r="EU126" s="0"/>
      <c r="EV126" s="0"/>
      <c r="EW126" s="0"/>
      <c r="EX126" s="0"/>
      <c r="EY126" s="0"/>
      <c r="EZ126" s="0"/>
      <c r="FA126" s="0"/>
      <c r="FB126" s="0"/>
      <c r="FC126" s="0"/>
      <c r="FD126" s="0"/>
      <c r="FE126" s="0"/>
      <c r="FF126" s="0"/>
      <c r="FG126" s="0"/>
      <c r="FH126" s="0"/>
      <c r="FI126" s="0"/>
      <c r="FJ126" s="0"/>
      <c r="FK126" s="0"/>
      <c r="FL126" s="0"/>
      <c r="FM126" s="0"/>
      <c r="FN126" s="0"/>
      <c r="FO126" s="0"/>
      <c r="FP126" s="0"/>
      <c r="FQ126" s="0"/>
      <c r="FR126" s="0"/>
      <c r="FS126" s="0"/>
      <c r="FT126" s="0"/>
      <c r="FU126" s="0"/>
      <c r="FV126" s="0"/>
      <c r="FW126" s="0"/>
      <c r="FX126" s="0"/>
      <c r="FY126" s="0"/>
      <c r="FZ126" s="0"/>
      <c r="GA126" s="0"/>
      <c r="GB126" s="0"/>
      <c r="GC126" s="0"/>
      <c r="GD126" s="0"/>
      <c r="GE126" s="0"/>
      <c r="GF126" s="0"/>
      <c r="GG126" s="0"/>
      <c r="GH126" s="0"/>
      <c r="GI126" s="0"/>
      <c r="GJ126" s="0"/>
      <c r="GK126" s="0"/>
      <c r="GL126" s="0"/>
      <c r="GM126" s="0"/>
      <c r="GN126" s="0"/>
      <c r="GO126" s="0"/>
      <c r="GP126" s="0"/>
      <c r="GQ126" s="0"/>
      <c r="GR126" s="0"/>
      <c r="GS126" s="0"/>
      <c r="GT126" s="0"/>
      <c r="GU126" s="0"/>
      <c r="GV126" s="0"/>
      <c r="GW126" s="0"/>
      <c r="GX126" s="0"/>
      <c r="GY126" s="0"/>
      <c r="GZ126" s="0"/>
      <c r="HA126" s="0"/>
      <c r="HB126" s="0"/>
      <c r="HC126" s="0"/>
      <c r="HD126" s="0"/>
      <c r="HE126" s="0"/>
      <c r="HF126" s="0"/>
      <c r="HG126" s="0"/>
      <c r="HH126" s="0"/>
      <c r="HI126" s="0"/>
      <c r="HJ126" s="0"/>
      <c r="HK126" s="0"/>
      <c r="HL126" s="0"/>
      <c r="HM126" s="0"/>
      <c r="HN126" s="0"/>
      <c r="HO126" s="0"/>
      <c r="HP126" s="0"/>
      <c r="HQ126" s="0"/>
      <c r="HR126" s="0"/>
      <c r="HS126" s="0"/>
      <c r="HT126" s="0"/>
      <c r="HU126" s="0"/>
      <c r="HV126" s="0"/>
      <c r="HW126" s="0"/>
      <c r="HX126" s="0"/>
      <c r="HY126" s="0"/>
      <c r="HZ126" s="0"/>
      <c r="IA126" s="0"/>
      <c r="IB126" s="0"/>
      <c r="IC126" s="0"/>
      <c r="ID126" s="0"/>
      <c r="IE126" s="0"/>
      <c r="IF126" s="0"/>
      <c r="IG126" s="0"/>
      <c r="IH126" s="0"/>
      <c r="II126" s="0"/>
      <c r="IJ126" s="0"/>
      <c r="IK126" s="0"/>
      <c r="IL126" s="0"/>
      <c r="IM126" s="0"/>
      <c r="IN126" s="0"/>
      <c r="IO126" s="0"/>
      <c r="IP126" s="0"/>
      <c r="IQ126" s="0"/>
      <c r="IR126" s="0"/>
      <c r="IS126" s="0"/>
      <c r="IT126" s="0"/>
      <c r="IU126" s="0"/>
      <c r="IV126" s="0"/>
    </row>
    <row r="127" customFormat="false" ht="21.75" hidden="false" customHeight="true" outlineLevel="0" collapsed="false">
      <c r="A127" s="28" t="s">
        <v>67</v>
      </c>
      <c r="B127" s="35" t="s">
        <v>183</v>
      </c>
      <c r="C127" s="35"/>
      <c r="D127" s="35"/>
      <c r="E127" s="35"/>
      <c r="F127" s="35"/>
      <c r="G127" s="35"/>
      <c r="H127" s="35"/>
      <c r="I127" s="35"/>
      <c r="J127" s="35"/>
      <c r="K127" s="55" t="n">
        <f aca="false">K73</f>
        <v>1025.63016432</v>
      </c>
      <c r="L127" s="0"/>
      <c r="M127" s="0"/>
      <c r="N127" s="0"/>
      <c r="O127" s="0"/>
      <c r="P127" s="0"/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AB127" s="0"/>
      <c r="AC127" s="0"/>
      <c r="AD127" s="0"/>
      <c r="AE127" s="0"/>
      <c r="AF127" s="0"/>
      <c r="AG127" s="0"/>
      <c r="AH127" s="0"/>
      <c r="AI127" s="0"/>
      <c r="AJ127" s="0"/>
      <c r="AK127" s="0"/>
      <c r="AL127" s="0"/>
      <c r="AM127" s="0"/>
      <c r="AN127" s="0"/>
      <c r="AO127" s="0"/>
      <c r="AP127" s="0"/>
      <c r="AQ127" s="0"/>
      <c r="AR127" s="0"/>
      <c r="AS127" s="0"/>
      <c r="AT127" s="0"/>
      <c r="AU127" s="0"/>
      <c r="AV127" s="0"/>
      <c r="AW127" s="0"/>
      <c r="AX127" s="0"/>
      <c r="AY127" s="0"/>
      <c r="AZ127" s="0"/>
      <c r="BA127" s="0"/>
      <c r="BB127" s="0"/>
      <c r="BC127" s="0"/>
      <c r="BD127" s="0"/>
      <c r="BE127" s="0"/>
      <c r="BF127" s="0"/>
      <c r="BG127" s="0"/>
      <c r="BH127" s="0"/>
      <c r="BI127" s="0"/>
      <c r="BJ127" s="0"/>
      <c r="BK127" s="0"/>
      <c r="BL127" s="0"/>
      <c r="BM127" s="0"/>
      <c r="BN127" s="0"/>
      <c r="BO127" s="0"/>
      <c r="BP127" s="0"/>
      <c r="BQ127" s="0"/>
      <c r="BR127" s="0"/>
      <c r="BS127" s="0"/>
      <c r="BT127" s="0"/>
      <c r="BU127" s="0"/>
      <c r="BV127" s="0"/>
      <c r="BW127" s="0"/>
      <c r="BX127" s="0"/>
      <c r="BY127" s="0"/>
      <c r="BZ127" s="0"/>
      <c r="CA127" s="0"/>
      <c r="CB127" s="0"/>
      <c r="CC127" s="0"/>
      <c r="CD127" s="0"/>
      <c r="CE127" s="0"/>
      <c r="CF127" s="0"/>
      <c r="CG127" s="0"/>
      <c r="CH127" s="0"/>
      <c r="CI127" s="0"/>
      <c r="CJ127" s="0"/>
      <c r="CK127" s="0"/>
      <c r="CL127" s="0"/>
      <c r="CM127" s="0"/>
      <c r="CN127" s="0"/>
      <c r="CO127" s="0"/>
      <c r="CP127" s="0"/>
      <c r="CQ127" s="0"/>
      <c r="CR127" s="0"/>
      <c r="CS127" s="0"/>
      <c r="CT127" s="0"/>
      <c r="CU127" s="0"/>
      <c r="CV127" s="0"/>
      <c r="CW127" s="0"/>
      <c r="CX127" s="0"/>
      <c r="CY127" s="0"/>
      <c r="CZ127" s="0"/>
      <c r="DA127" s="0"/>
      <c r="DB127" s="0"/>
      <c r="DC127" s="0"/>
      <c r="DD127" s="0"/>
      <c r="DE127" s="0"/>
      <c r="DF127" s="0"/>
      <c r="DG127" s="0"/>
      <c r="DH127" s="0"/>
      <c r="DI127" s="0"/>
      <c r="DJ127" s="0"/>
      <c r="DK127" s="0"/>
      <c r="DL127" s="0"/>
      <c r="DM127" s="0"/>
      <c r="DN127" s="0"/>
      <c r="DO127" s="0"/>
      <c r="DP127" s="0"/>
      <c r="DQ127" s="0"/>
      <c r="DR127" s="0"/>
      <c r="DS127" s="0"/>
      <c r="DT127" s="0"/>
      <c r="DU127" s="0"/>
      <c r="DV127" s="0"/>
      <c r="DW127" s="0"/>
      <c r="DX127" s="0"/>
      <c r="DY127" s="0"/>
      <c r="DZ127" s="0"/>
      <c r="EA127" s="0"/>
      <c r="EB127" s="0"/>
      <c r="EC127" s="0"/>
      <c r="ED127" s="0"/>
      <c r="EE127" s="0"/>
      <c r="EF127" s="0"/>
      <c r="EG127" s="0"/>
      <c r="EH127" s="0"/>
      <c r="EI127" s="0"/>
      <c r="EJ127" s="0"/>
      <c r="EK127" s="0"/>
      <c r="EL127" s="0"/>
      <c r="EM127" s="0"/>
      <c r="EN127" s="0"/>
      <c r="EO127" s="0"/>
      <c r="EP127" s="0"/>
      <c r="EQ127" s="0"/>
      <c r="ER127" s="0"/>
      <c r="ES127" s="0"/>
      <c r="ET127" s="0"/>
      <c r="EU127" s="0"/>
      <c r="EV127" s="0"/>
      <c r="EW127" s="0"/>
      <c r="EX127" s="0"/>
      <c r="EY127" s="0"/>
      <c r="EZ127" s="0"/>
      <c r="FA127" s="0"/>
      <c r="FB127" s="0"/>
      <c r="FC127" s="0"/>
      <c r="FD127" s="0"/>
      <c r="FE127" s="0"/>
      <c r="FF127" s="0"/>
      <c r="FG127" s="0"/>
      <c r="FH127" s="0"/>
      <c r="FI127" s="0"/>
      <c r="FJ127" s="0"/>
      <c r="FK127" s="0"/>
      <c r="FL127" s="0"/>
      <c r="FM127" s="0"/>
      <c r="FN127" s="0"/>
      <c r="FO127" s="0"/>
      <c r="FP127" s="0"/>
      <c r="FQ127" s="0"/>
      <c r="FR127" s="0"/>
      <c r="FS127" s="0"/>
      <c r="FT127" s="0"/>
      <c r="FU127" s="0"/>
      <c r="FV127" s="0"/>
      <c r="FW127" s="0"/>
      <c r="FX127" s="0"/>
      <c r="FY127" s="0"/>
      <c r="FZ127" s="0"/>
      <c r="GA127" s="0"/>
      <c r="GB127" s="0"/>
      <c r="GC127" s="0"/>
      <c r="GD127" s="0"/>
      <c r="GE127" s="0"/>
      <c r="GF127" s="0"/>
      <c r="GG127" s="0"/>
      <c r="GH127" s="0"/>
      <c r="GI127" s="0"/>
      <c r="GJ127" s="0"/>
      <c r="GK127" s="0"/>
      <c r="GL127" s="0"/>
      <c r="GM127" s="0"/>
      <c r="GN127" s="0"/>
      <c r="GO127" s="0"/>
      <c r="GP127" s="0"/>
      <c r="GQ127" s="0"/>
      <c r="GR127" s="0"/>
      <c r="GS127" s="0"/>
      <c r="GT127" s="0"/>
      <c r="GU127" s="0"/>
      <c r="GV127" s="0"/>
      <c r="GW127" s="0"/>
      <c r="GX127" s="0"/>
      <c r="GY127" s="0"/>
      <c r="GZ127" s="0"/>
      <c r="HA127" s="0"/>
      <c r="HB127" s="0"/>
      <c r="HC127" s="0"/>
      <c r="HD127" s="0"/>
      <c r="HE127" s="0"/>
      <c r="HF127" s="0"/>
      <c r="HG127" s="0"/>
      <c r="HH127" s="0"/>
      <c r="HI127" s="0"/>
      <c r="HJ127" s="0"/>
      <c r="HK127" s="0"/>
      <c r="HL127" s="0"/>
      <c r="HM127" s="0"/>
      <c r="HN127" s="0"/>
      <c r="HO127" s="0"/>
      <c r="HP127" s="0"/>
      <c r="HQ127" s="0"/>
      <c r="HR127" s="0"/>
      <c r="HS127" s="0"/>
      <c r="HT127" s="0"/>
      <c r="HU127" s="0"/>
      <c r="HV127" s="0"/>
      <c r="HW127" s="0"/>
      <c r="HX127" s="0"/>
      <c r="HY127" s="0"/>
      <c r="HZ127" s="0"/>
      <c r="IA127" s="0"/>
      <c r="IB127" s="0"/>
      <c r="IC127" s="0"/>
      <c r="ID127" s="0"/>
      <c r="IE127" s="0"/>
      <c r="IF127" s="0"/>
      <c r="IG127" s="0"/>
      <c r="IH127" s="0"/>
      <c r="II127" s="0"/>
      <c r="IJ127" s="0"/>
      <c r="IK127" s="0"/>
      <c r="IL127" s="0"/>
      <c r="IM127" s="0"/>
      <c r="IN127" s="0"/>
      <c r="IO127" s="0"/>
      <c r="IP127" s="0"/>
      <c r="IQ127" s="0"/>
      <c r="IR127" s="0"/>
      <c r="IS127" s="0"/>
      <c r="IT127" s="0"/>
      <c r="IU127" s="0"/>
      <c r="IV127" s="0"/>
    </row>
    <row r="128" customFormat="false" ht="21.75" hidden="false" customHeight="true" outlineLevel="0" collapsed="false">
      <c r="A128" s="28" t="s">
        <v>70</v>
      </c>
      <c r="B128" s="35" t="s">
        <v>184</v>
      </c>
      <c r="C128" s="35"/>
      <c r="D128" s="35"/>
      <c r="E128" s="35"/>
      <c r="F128" s="35"/>
      <c r="G128" s="35"/>
      <c r="H128" s="35"/>
      <c r="I128" s="35"/>
      <c r="J128" s="35"/>
      <c r="K128" s="55" t="n">
        <f aca="false">K82</f>
        <v>28.5827445584339</v>
      </c>
      <c r="L128" s="0"/>
      <c r="M128" s="0"/>
      <c r="N128" s="0"/>
      <c r="O128" s="0"/>
      <c r="P128" s="0"/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AB128" s="0"/>
      <c r="AC128" s="0"/>
      <c r="AD128" s="0"/>
      <c r="AE128" s="0"/>
      <c r="AF128" s="0"/>
      <c r="AG128" s="0"/>
      <c r="AH128" s="0"/>
      <c r="AI128" s="0"/>
      <c r="AJ128" s="0"/>
      <c r="AK128" s="0"/>
      <c r="AL128" s="0"/>
      <c r="AM128" s="0"/>
      <c r="AN128" s="0"/>
      <c r="AO128" s="0"/>
      <c r="AP128" s="0"/>
      <c r="AQ128" s="0"/>
      <c r="AR128" s="0"/>
      <c r="AS128" s="0"/>
      <c r="AT128" s="0"/>
      <c r="AU128" s="0"/>
      <c r="AV128" s="0"/>
      <c r="AW128" s="0"/>
      <c r="AX128" s="0"/>
      <c r="AY128" s="0"/>
      <c r="AZ128" s="0"/>
      <c r="BA128" s="0"/>
      <c r="BB128" s="0"/>
      <c r="BC128" s="0"/>
      <c r="BD128" s="0"/>
      <c r="BE128" s="0"/>
      <c r="BF128" s="0"/>
      <c r="BG128" s="0"/>
      <c r="BH128" s="0"/>
      <c r="BI128" s="0"/>
      <c r="BJ128" s="0"/>
      <c r="BK128" s="0"/>
      <c r="BL128" s="0"/>
      <c r="BM128" s="0"/>
      <c r="BN128" s="0"/>
      <c r="BO128" s="0"/>
      <c r="BP128" s="0"/>
      <c r="BQ128" s="0"/>
      <c r="BR128" s="0"/>
      <c r="BS128" s="0"/>
      <c r="BT128" s="0"/>
      <c r="BU128" s="0"/>
      <c r="BV128" s="0"/>
      <c r="BW128" s="0"/>
      <c r="BX128" s="0"/>
      <c r="BY128" s="0"/>
      <c r="BZ128" s="0"/>
      <c r="CA128" s="0"/>
      <c r="CB128" s="0"/>
      <c r="CC128" s="0"/>
      <c r="CD128" s="0"/>
      <c r="CE128" s="0"/>
      <c r="CF128" s="0"/>
      <c r="CG128" s="0"/>
      <c r="CH128" s="0"/>
      <c r="CI128" s="0"/>
      <c r="CJ128" s="0"/>
      <c r="CK128" s="0"/>
      <c r="CL128" s="0"/>
      <c r="CM128" s="0"/>
      <c r="CN128" s="0"/>
      <c r="CO128" s="0"/>
      <c r="CP128" s="0"/>
      <c r="CQ128" s="0"/>
      <c r="CR128" s="0"/>
      <c r="CS128" s="0"/>
      <c r="CT128" s="0"/>
      <c r="CU128" s="0"/>
      <c r="CV128" s="0"/>
      <c r="CW128" s="0"/>
      <c r="CX128" s="0"/>
      <c r="CY128" s="0"/>
      <c r="CZ128" s="0"/>
      <c r="DA128" s="0"/>
      <c r="DB128" s="0"/>
      <c r="DC128" s="0"/>
      <c r="DD128" s="0"/>
      <c r="DE128" s="0"/>
      <c r="DF128" s="0"/>
      <c r="DG128" s="0"/>
      <c r="DH128" s="0"/>
      <c r="DI128" s="0"/>
      <c r="DJ128" s="0"/>
      <c r="DK128" s="0"/>
      <c r="DL128" s="0"/>
      <c r="DM128" s="0"/>
      <c r="DN128" s="0"/>
      <c r="DO128" s="0"/>
      <c r="DP128" s="0"/>
      <c r="DQ128" s="0"/>
      <c r="DR128" s="0"/>
      <c r="DS128" s="0"/>
      <c r="DT128" s="0"/>
      <c r="DU128" s="0"/>
      <c r="DV128" s="0"/>
      <c r="DW128" s="0"/>
      <c r="DX128" s="0"/>
      <c r="DY128" s="0"/>
      <c r="DZ128" s="0"/>
      <c r="EA128" s="0"/>
      <c r="EB128" s="0"/>
      <c r="EC128" s="0"/>
      <c r="ED128" s="0"/>
      <c r="EE128" s="0"/>
      <c r="EF128" s="0"/>
      <c r="EG128" s="0"/>
      <c r="EH128" s="0"/>
      <c r="EI128" s="0"/>
      <c r="EJ128" s="0"/>
      <c r="EK128" s="0"/>
      <c r="EL128" s="0"/>
      <c r="EM128" s="0"/>
      <c r="EN128" s="0"/>
      <c r="EO128" s="0"/>
      <c r="EP128" s="0"/>
      <c r="EQ128" s="0"/>
      <c r="ER128" s="0"/>
      <c r="ES128" s="0"/>
      <c r="ET128" s="0"/>
      <c r="EU128" s="0"/>
      <c r="EV128" s="0"/>
      <c r="EW128" s="0"/>
      <c r="EX128" s="0"/>
      <c r="EY128" s="0"/>
      <c r="EZ128" s="0"/>
      <c r="FA128" s="0"/>
      <c r="FB128" s="0"/>
      <c r="FC128" s="0"/>
      <c r="FD128" s="0"/>
      <c r="FE128" s="0"/>
      <c r="FF128" s="0"/>
      <c r="FG128" s="0"/>
      <c r="FH128" s="0"/>
      <c r="FI128" s="0"/>
      <c r="FJ128" s="0"/>
      <c r="FK128" s="0"/>
      <c r="FL128" s="0"/>
      <c r="FM128" s="0"/>
      <c r="FN128" s="0"/>
      <c r="FO128" s="0"/>
      <c r="FP128" s="0"/>
      <c r="FQ128" s="0"/>
      <c r="FR128" s="0"/>
      <c r="FS128" s="0"/>
      <c r="FT128" s="0"/>
      <c r="FU128" s="0"/>
      <c r="FV128" s="0"/>
      <c r="FW128" s="0"/>
      <c r="FX128" s="0"/>
      <c r="FY128" s="0"/>
      <c r="FZ128" s="0"/>
      <c r="GA128" s="0"/>
      <c r="GB128" s="0"/>
      <c r="GC128" s="0"/>
      <c r="GD128" s="0"/>
      <c r="GE128" s="0"/>
      <c r="GF128" s="0"/>
      <c r="GG128" s="0"/>
      <c r="GH128" s="0"/>
      <c r="GI128" s="0"/>
      <c r="GJ128" s="0"/>
      <c r="GK128" s="0"/>
      <c r="GL128" s="0"/>
      <c r="GM128" s="0"/>
      <c r="GN128" s="0"/>
      <c r="GO128" s="0"/>
      <c r="GP128" s="0"/>
      <c r="GQ128" s="0"/>
      <c r="GR128" s="0"/>
      <c r="GS128" s="0"/>
      <c r="GT128" s="0"/>
      <c r="GU128" s="0"/>
      <c r="GV128" s="0"/>
      <c r="GW128" s="0"/>
      <c r="GX128" s="0"/>
      <c r="GY128" s="0"/>
      <c r="GZ128" s="0"/>
      <c r="HA128" s="0"/>
      <c r="HB128" s="0"/>
      <c r="HC128" s="0"/>
      <c r="HD128" s="0"/>
      <c r="HE128" s="0"/>
      <c r="HF128" s="0"/>
      <c r="HG128" s="0"/>
      <c r="HH128" s="0"/>
      <c r="HI128" s="0"/>
      <c r="HJ128" s="0"/>
      <c r="HK128" s="0"/>
      <c r="HL128" s="0"/>
      <c r="HM128" s="0"/>
      <c r="HN128" s="0"/>
      <c r="HO128" s="0"/>
      <c r="HP128" s="0"/>
      <c r="HQ128" s="0"/>
      <c r="HR128" s="0"/>
      <c r="HS128" s="0"/>
      <c r="HT128" s="0"/>
      <c r="HU128" s="0"/>
      <c r="HV128" s="0"/>
      <c r="HW128" s="0"/>
      <c r="HX128" s="0"/>
      <c r="HY128" s="0"/>
      <c r="HZ128" s="0"/>
      <c r="IA128" s="0"/>
      <c r="IB128" s="0"/>
      <c r="IC128" s="0"/>
      <c r="ID128" s="0"/>
      <c r="IE128" s="0"/>
      <c r="IF128" s="0"/>
      <c r="IG128" s="0"/>
      <c r="IH128" s="0"/>
      <c r="II128" s="0"/>
      <c r="IJ128" s="0"/>
      <c r="IK128" s="0"/>
      <c r="IL128" s="0"/>
      <c r="IM128" s="0"/>
      <c r="IN128" s="0"/>
      <c r="IO128" s="0"/>
      <c r="IP128" s="0"/>
      <c r="IQ128" s="0"/>
      <c r="IR128" s="0"/>
      <c r="IS128" s="0"/>
      <c r="IT128" s="0"/>
      <c r="IU128" s="0"/>
      <c r="IV128" s="0"/>
    </row>
    <row r="129" customFormat="false" ht="21.75" hidden="false" customHeight="true" outlineLevel="0" collapsed="false">
      <c r="A129" s="28" t="s">
        <v>72</v>
      </c>
      <c r="B129" s="35" t="s">
        <v>185</v>
      </c>
      <c r="C129" s="35"/>
      <c r="D129" s="35"/>
      <c r="E129" s="35"/>
      <c r="F129" s="35"/>
      <c r="G129" s="35"/>
      <c r="H129" s="35"/>
      <c r="I129" s="35"/>
      <c r="J129" s="35"/>
      <c r="K129" s="55" t="n">
        <f aca="false">K102</f>
        <v>172.07864064</v>
      </c>
      <c r="L129" s="0"/>
      <c r="M129" s="0"/>
      <c r="N129" s="0"/>
      <c r="O129" s="0"/>
      <c r="P129" s="0"/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AB129" s="0"/>
      <c r="AC129" s="0"/>
      <c r="AD129" s="0"/>
      <c r="AE129" s="0"/>
      <c r="AF129" s="0"/>
      <c r="AG129" s="0"/>
      <c r="AH129" s="0"/>
      <c r="AI129" s="0"/>
      <c r="AJ129" s="0"/>
      <c r="AK129" s="0"/>
      <c r="AL129" s="0"/>
      <c r="AM129" s="0"/>
      <c r="AN129" s="0"/>
      <c r="AO129" s="0"/>
      <c r="AP129" s="0"/>
      <c r="AQ129" s="0"/>
      <c r="AR129" s="0"/>
      <c r="AS129" s="0"/>
      <c r="AT129" s="0"/>
      <c r="AU129" s="0"/>
      <c r="AV129" s="0"/>
      <c r="AW129" s="0"/>
      <c r="AX129" s="0"/>
      <c r="AY129" s="0"/>
      <c r="AZ129" s="0"/>
      <c r="BA129" s="0"/>
      <c r="BB129" s="0"/>
      <c r="BC129" s="0"/>
      <c r="BD129" s="0"/>
      <c r="BE129" s="0"/>
      <c r="BF129" s="0"/>
      <c r="BG129" s="0"/>
      <c r="BH129" s="0"/>
      <c r="BI129" s="0"/>
      <c r="BJ129" s="0"/>
      <c r="BK129" s="0"/>
      <c r="BL129" s="0"/>
      <c r="BM129" s="0"/>
      <c r="BN129" s="0"/>
      <c r="BO129" s="0"/>
      <c r="BP129" s="0"/>
      <c r="BQ129" s="0"/>
      <c r="BR129" s="0"/>
      <c r="BS129" s="0"/>
      <c r="BT129" s="0"/>
      <c r="BU129" s="0"/>
      <c r="BV129" s="0"/>
      <c r="BW129" s="0"/>
      <c r="BX129" s="0"/>
      <c r="BY129" s="0"/>
      <c r="BZ129" s="0"/>
      <c r="CA129" s="0"/>
      <c r="CB129" s="0"/>
      <c r="CC129" s="0"/>
      <c r="CD129" s="0"/>
      <c r="CE129" s="0"/>
      <c r="CF129" s="0"/>
      <c r="CG129" s="0"/>
      <c r="CH129" s="0"/>
      <c r="CI129" s="0"/>
      <c r="CJ129" s="0"/>
      <c r="CK129" s="0"/>
      <c r="CL129" s="0"/>
      <c r="CM129" s="0"/>
      <c r="CN129" s="0"/>
      <c r="CO129" s="0"/>
      <c r="CP129" s="0"/>
      <c r="CQ129" s="0"/>
      <c r="CR129" s="0"/>
      <c r="CS129" s="0"/>
      <c r="CT129" s="0"/>
      <c r="CU129" s="0"/>
      <c r="CV129" s="0"/>
      <c r="CW129" s="0"/>
      <c r="CX129" s="0"/>
      <c r="CY129" s="0"/>
      <c r="CZ129" s="0"/>
      <c r="DA129" s="0"/>
      <c r="DB129" s="0"/>
      <c r="DC129" s="0"/>
      <c r="DD129" s="0"/>
      <c r="DE129" s="0"/>
      <c r="DF129" s="0"/>
      <c r="DG129" s="0"/>
      <c r="DH129" s="0"/>
      <c r="DI129" s="0"/>
      <c r="DJ129" s="0"/>
      <c r="DK129" s="0"/>
      <c r="DL129" s="0"/>
      <c r="DM129" s="0"/>
      <c r="DN129" s="0"/>
      <c r="DO129" s="0"/>
      <c r="DP129" s="0"/>
      <c r="DQ129" s="0"/>
      <c r="DR129" s="0"/>
      <c r="DS129" s="0"/>
      <c r="DT129" s="0"/>
      <c r="DU129" s="0"/>
      <c r="DV129" s="0"/>
      <c r="DW129" s="0"/>
      <c r="DX129" s="0"/>
      <c r="DY129" s="0"/>
      <c r="DZ129" s="0"/>
      <c r="EA129" s="0"/>
      <c r="EB129" s="0"/>
      <c r="EC129" s="0"/>
      <c r="ED129" s="0"/>
      <c r="EE129" s="0"/>
      <c r="EF129" s="0"/>
      <c r="EG129" s="0"/>
      <c r="EH129" s="0"/>
      <c r="EI129" s="0"/>
      <c r="EJ129" s="0"/>
      <c r="EK129" s="0"/>
      <c r="EL129" s="0"/>
      <c r="EM129" s="0"/>
      <c r="EN129" s="0"/>
      <c r="EO129" s="0"/>
      <c r="EP129" s="0"/>
      <c r="EQ129" s="0"/>
      <c r="ER129" s="0"/>
      <c r="ES129" s="0"/>
      <c r="ET129" s="0"/>
      <c r="EU129" s="0"/>
      <c r="EV129" s="0"/>
      <c r="EW129" s="0"/>
      <c r="EX129" s="0"/>
      <c r="EY129" s="0"/>
      <c r="EZ129" s="0"/>
      <c r="FA129" s="0"/>
      <c r="FB129" s="0"/>
      <c r="FC129" s="0"/>
      <c r="FD129" s="0"/>
      <c r="FE129" s="0"/>
      <c r="FF129" s="0"/>
      <c r="FG129" s="0"/>
      <c r="FH129" s="0"/>
      <c r="FI129" s="0"/>
      <c r="FJ129" s="0"/>
      <c r="FK129" s="0"/>
      <c r="FL129" s="0"/>
      <c r="FM129" s="0"/>
      <c r="FN129" s="0"/>
      <c r="FO129" s="0"/>
      <c r="FP129" s="0"/>
      <c r="FQ129" s="0"/>
      <c r="FR129" s="0"/>
      <c r="FS129" s="0"/>
      <c r="FT129" s="0"/>
      <c r="FU129" s="0"/>
      <c r="FV129" s="0"/>
      <c r="FW129" s="0"/>
      <c r="FX129" s="0"/>
      <c r="FY129" s="0"/>
      <c r="FZ129" s="0"/>
      <c r="GA129" s="0"/>
      <c r="GB129" s="0"/>
      <c r="GC129" s="0"/>
      <c r="GD129" s="0"/>
      <c r="GE129" s="0"/>
      <c r="GF129" s="0"/>
      <c r="GG129" s="0"/>
      <c r="GH129" s="0"/>
      <c r="GI129" s="0"/>
      <c r="GJ129" s="0"/>
      <c r="GK129" s="0"/>
      <c r="GL129" s="0"/>
      <c r="GM129" s="0"/>
      <c r="GN129" s="0"/>
      <c r="GO129" s="0"/>
      <c r="GP129" s="0"/>
      <c r="GQ129" s="0"/>
      <c r="GR129" s="0"/>
      <c r="GS129" s="0"/>
      <c r="GT129" s="0"/>
      <c r="GU129" s="0"/>
      <c r="GV129" s="0"/>
      <c r="GW129" s="0"/>
      <c r="GX129" s="0"/>
      <c r="GY129" s="0"/>
      <c r="GZ129" s="0"/>
      <c r="HA129" s="0"/>
      <c r="HB129" s="0"/>
      <c r="HC129" s="0"/>
      <c r="HD129" s="0"/>
      <c r="HE129" s="0"/>
      <c r="HF129" s="0"/>
      <c r="HG129" s="0"/>
      <c r="HH129" s="0"/>
      <c r="HI129" s="0"/>
      <c r="HJ129" s="0"/>
      <c r="HK129" s="0"/>
      <c r="HL129" s="0"/>
      <c r="HM129" s="0"/>
      <c r="HN129" s="0"/>
      <c r="HO129" s="0"/>
      <c r="HP129" s="0"/>
      <c r="HQ129" s="0"/>
      <c r="HR129" s="0"/>
      <c r="HS129" s="0"/>
      <c r="HT129" s="0"/>
      <c r="HU129" s="0"/>
      <c r="HV129" s="0"/>
      <c r="HW129" s="0"/>
      <c r="HX129" s="0"/>
      <c r="HY129" s="0"/>
      <c r="HZ129" s="0"/>
      <c r="IA129" s="0"/>
      <c r="IB129" s="0"/>
      <c r="IC129" s="0"/>
      <c r="ID129" s="0"/>
      <c r="IE129" s="0"/>
      <c r="IF129" s="0"/>
      <c r="IG129" s="0"/>
      <c r="IH129" s="0"/>
      <c r="II129" s="0"/>
      <c r="IJ129" s="0"/>
      <c r="IK129" s="0"/>
      <c r="IL129" s="0"/>
      <c r="IM129" s="0"/>
      <c r="IN129" s="0"/>
      <c r="IO129" s="0"/>
      <c r="IP129" s="0"/>
      <c r="IQ129" s="0"/>
      <c r="IR129" s="0"/>
      <c r="IS129" s="0"/>
      <c r="IT129" s="0"/>
      <c r="IU129" s="0"/>
      <c r="IV129" s="0"/>
    </row>
    <row r="130" customFormat="false" ht="21.75" hidden="false" customHeight="true" outlineLevel="0" collapsed="false">
      <c r="A130" s="28" t="s">
        <v>98</v>
      </c>
      <c r="B130" s="35" t="s">
        <v>186</v>
      </c>
      <c r="C130" s="35"/>
      <c r="D130" s="35"/>
      <c r="E130" s="35"/>
      <c r="F130" s="35"/>
      <c r="G130" s="35"/>
      <c r="H130" s="35"/>
      <c r="I130" s="35"/>
      <c r="J130" s="35"/>
      <c r="K130" s="55" t="n">
        <f aca="false">K110</f>
        <v>60.945</v>
      </c>
      <c r="L130" s="0"/>
      <c r="M130" s="0"/>
      <c r="N130" s="0"/>
      <c r="O130" s="0"/>
      <c r="P130" s="0"/>
      <c r="Q130" s="0"/>
      <c r="R130" s="0"/>
      <c r="S130" s="0"/>
      <c r="T130" s="0"/>
      <c r="U130" s="0"/>
      <c r="V130" s="0"/>
      <c r="W130" s="0"/>
      <c r="X130" s="0"/>
      <c r="Y130" s="0"/>
      <c r="Z130" s="0"/>
      <c r="AA130" s="0"/>
      <c r="AB130" s="0"/>
      <c r="AC130" s="0"/>
      <c r="AD130" s="0"/>
      <c r="AE130" s="0"/>
      <c r="AF130" s="0"/>
      <c r="AG130" s="0"/>
      <c r="AH130" s="0"/>
      <c r="AI130" s="0"/>
      <c r="AJ130" s="0"/>
      <c r="AK130" s="0"/>
      <c r="AL130" s="0"/>
      <c r="AM130" s="0"/>
      <c r="AN130" s="0"/>
      <c r="AO130" s="0"/>
      <c r="AP130" s="0"/>
      <c r="AQ130" s="0"/>
      <c r="AR130" s="0"/>
      <c r="AS130" s="0"/>
      <c r="AT130" s="0"/>
      <c r="AU130" s="0"/>
      <c r="AV130" s="0"/>
      <c r="AW130" s="0"/>
      <c r="AX130" s="0"/>
      <c r="AY130" s="0"/>
      <c r="AZ130" s="0"/>
      <c r="BA130" s="0"/>
      <c r="BB130" s="0"/>
      <c r="BC130" s="0"/>
      <c r="BD130" s="0"/>
      <c r="BE130" s="0"/>
      <c r="BF130" s="0"/>
      <c r="BG130" s="0"/>
      <c r="BH130" s="0"/>
      <c r="BI130" s="0"/>
      <c r="BJ130" s="0"/>
      <c r="BK130" s="0"/>
      <c r="BL130" s="0"/>
      <c r="BM130" s="0"/>
      <c r="BN130" s="0"/>
      <c r="BO130" s="0"/>
      <c r="BP130" s="0"/>
      <c r="BQ130" s="0"/>
      <c r="BR130" s="0"/>
      <c r="BS130" s="0"/>
      <c r="BT130" s="0"/>
      <c r="BU130" s="0"/>
      <c r="BV130" s="0"/>
      <c r="BW130" s="0"/>
      <c r="BX130" s="0"/>
      <c r="BY130" s="0"/>
      <c r="BZ130" s="0"/>
      <c r="CA130" s="0"/>
      <c r="CB130" s="0"/>
      <c r="CC130" s="0"/>
      <c r="CD130" s="0"/>
      <c r="CE130" s="0"/>
      <c r="CF130" s="0"/>
      <c r="CG130" s="0"/>
      <c r="CH130" s="0"/>
      <c r="CI130" s="0"/>
      <c r="CJ130" s="0"/>
      <c r="CK130" s="0"/>
      <c r="CL130" s="0"/>
      <c r="CM130" s="0"/>
      <c r="CN130" s="0"/>
      <c r="CO130" s="0"/>
      <c r="CP130" s="0"/>
      <c r="CQ130" s="0"/>
      <c r="CR130" s="0"/>
      <c r="CS130" s="0"/>
      <c r="CT130" s="0"/>
      <c r="CU130" s="0"/>
      <c r="CV130" s="0"/>
      <c r="CW130" s="0"/>
      <c r="CX130" s="0"/>
      <c r="CY130" s="0"/>
      <c r="CZ130" s="0"/>
      <c r="DA130" s="0"/>
      <c r="DB130" s="0"/>
      <c r="DC130" s="0"/>
      <c r="DD130" s="0"/>
      <c r="DE130" s="0"/>
      <c r="DF130" s="0"/>
      <c r="DG130" s="0"/>
      <c r="DH130" s="0"/>
      <c r="DI130" s="0"/>
      <c r="DJ130" s="0"/>
      <c r="DK130" s="0"/>
      <c r="DL130" s="0"/>
      <c r="DM130" s="0"/>
      <c r="DN130" s="0"/>
      <c r="DO130" s="0"/>
      <c r="DP130" s="0"/>
      <c r="DQ130" s="0"/>
      <c r="DR130" s="0"/>
      <c r="DS130" s="0"/>
      <c r="DT130" s="0"/>
      <c r="DU130" s="0"/>
      <c r="DV130" s="0"/>
      <c r="DW130" s="0"/>
      <c r="DX130" s="0"/>
      <c r="DY130" s="0"/>
      <c r="DZ130" s="0"/>
      <c r="EA130" s="0"/>
      <c r="EB130" s="0"/>
      <c r="EC130" s="0"/>
      <c r="ED130" s="0"/>
      <c r="EE130" s="0"/>
      <c r="EF130" s="0"/>
      <c r="EG130" s="0"/>
      <c r="EH130" s="0"/>
      <c r="EI130" s="0"/>
      <c r="EJ130" s="0"/>
      <c r="EK130" s="0"/>
      <c r="EL130" s="0"/>
      <c r="EM130" s="0"/>
      <c r="EN130" s="0"/>
      <c r="EO130" s="0"/>
      <c r="EP130" s="0"/>
      <c r="EQ130" s="0"/>
      <c r="ER130" s="0"/>
      <c r="ES130" s="0"/>
      <c r="ET130" s="0"/>
      <c r="EU130" s="0"/>
      <c r="EV130" s="0"/>
      <c r="EW130" s="0"/>
      <c r="EX130" s="0"/>
      <c r="EY130" s="0"/>
      <c r="EZ130" s="0"/>
      <c r="FA130" s="0"/>
      <c r="FB130" s="0"/>
      <c r="FC130" s="0"/>
      <c r="FD130" s="0"/>
      <c r="FE130" s="0"/>
      <c r="FF130" s="0"/>
      <c r="FG130" s="0"/>
      <c r="FH130" s="0"/>
      <c r="FI130" s="0"/>
      <c r="FJ130" s="0"/>
      <c r="FK130" s="0"/>
      <c r="FL130" s="0"/>
      <c r="FM130" s="0"/>
      <c r="FN130" s="0"/>
      <c r="FO130" s="0"/>
      <c r="FP130" s="0"/>
      <c r="FQ130" s="0"/>
      <c r="FR130" s="0"/>
      <c r="FS130" s="0"/>
      <c r="FT130" s="0"/>
      <c r="FU130" s="0"/>
      <c r="FV130" s="0"/>
      <c r="FW130" s="0"/>
      <c r="FX130" s="0"/>
      <c r="FY130" s="0"/>
      <c r="FZ130" s="0"/>
      <c r="GA130" s="0"/>
      <c r="GB130" s="0"/>
      <c r="GC130" s="0"/>
      <c r="GD130" s="0"/>
      <c r="GE130" s="0"/>
      <c r="GF130" s="0"/>
      <c r="GG130" s="0"/>
      <c r="GH130" s="0"/>
      <c r="GI130" s="0"/>
      <c r="GJ130" s="0"/>
      <c r="GK130" s="0"/>
      <c r="GL130" s="0"/>
      <c r="GM130" s="0"/>
      <c r="GN130" s="0"/>
      <c r="GO130" s="0"/>
      <c r="GP130" s="0"/>
      <c r="GQ130" s="0"/>
      <c r="GR130" s="0"/>
      <c r="GS130" s="0"/>
      <c r="GT130" s="0"/>
      <c r="GU130" s="0"/>
      <c r="GV130" s="0"/>
      <c r="GW130" s="0"/>
      <c r="GX130" s="0"/>
      <c r="GY130" s="0"/>
      <c r="GZ130" s="0"/>
      <c r="HA130" s="0"/>
      <c r="HB130" s="0"/>
      <c r="HC130" s="0"/>
      <c r="HD130" s="0"/>
      <c r="HE130" s="0"/>
      <c r="HF130" s="0"/>
      <c r="HG130" s="0"/>
      <c r="HH130" s="0"/>
      <c r="HI130" s="0"/>
      <c r="HJ130" s="0"/>
      <c r="HK130" s="0"/>
      <c r="HL130" s="0"/>
      <c r="HM130" s="0"/>
      <c r="HN130" s="0"/>
      <c r="HO130" s="0"/>
      <c r="HP130" s="0"/>
      <c r="HQ130" s="0"/>
      <c r="HR130" s="0"/>
      <c r="HS130" s="0"/>
      <c r="HT130" s="0"/>
      <c r="HU130" s="0"/>
      <c r="HV130" s="0"/>
      <c r="HW130" s="0"/>
      <c r="HX130" s="0"/>
      <c r="HY130" s="0"/>
      <c r="HZ130" s="0"/>
      <c r="IA130" s="0"/>
      <c r="IB130" s="0"/>
      <c r="IC130" s="0"/>
      <c r="ID130" s="0"/>
      <c r="IE130" s="0"/>
      <c r="IF130" s="0"/>
      <c r="IG130" s="0"/>
      <c r="IH130" s="0"/>
      <c r="II130" s="0"/>
      <c r="IJ130" s="0"/>
      <c r="IK130" s="0"/>
      <c r="IL130" s="0"/>
      <c r="IM130" s="0"/>
      <c r="IN130" s="0"/>
      <c r="IO130" s="0"/>
      <c r="IP130" s="0"/>
      <c r="IQ130" s="0"/>
      <c r="IR130" s="0"/>
      <c r="IS130" s="0"/>
      <c r="IT130" s="0"/>
      <c r="IU130" s="0"/>
      <c r="IV130" s="0"/>
    </row>
    <row r="131" customFormat="false" ht="21.75" hidden="false" customHeight="true" outlineLevel="0" collapsed="false">
      <c r="A131" s="28" t="s">
        <v>187</v>
      </c>
      <c r="B131" s="28"/>
      <c r="C131" s="28"/>
      <c r="D131" s="28"/>
      <c r="E131" s="28"/>
      <c r="F131" s="28"/>
      <c r="G131" s="28"/>
      <c r="H131" s="28"/>
      <c r="I131" s="28"/>
      <c r="J131" s="28"/>
      <c r="K131" s="88" t="n">
        <f aca="false">SUM(K126:K130)</f>
        <v>2460.63654951843</v>
      </c>
      <c r="L131" s="100"/>
      <c r="M131" s="0"/>
      <c r="N131" s="0"/>
      <c r="O131" s="0"/>
      <c r="P131" s="0"/>
      <c r="Q131" s="0"/>
      <c r="R131" s="0"/>
      <c r="S131" s="0"/>
      <c r="T131" s="0"/>
      <c r="U131" s="0"/>
      <c r="V131" s="0"/>
      <c r="W131" s="0"/>
      <c r="X131" s="0"/>
      <c r="Y131" s="0"/>
      <c r="Z131" s="0"/>
      <c r="AA131" s="0"/>
      <c r="AB131" s="0"/>
      <c r="AC131" s="0"/>
      <c r="AD131" s="0"/>
      <c r="AE131" s="0"/>
      <c r="AF131" s="0"/>
      <c r="AG131" s="0"/>
      <c r="AH131" s="0"/>
      <c r="AI131" s="0"/>
      <c r="AJ131" s="0"/>
      <c r="AK131" s="0"/>
      <c r="AL131" s="0"/>
      <c r="AM131" s="0"/>
      <c r="AN131" s="0"/>
      <c r="AO131" s="0"/>
      <c r="AP131" s="0"/>
      <c r="AQ131" s="0"/>
      <c r="AR131" s="0"/>
      <c r="AS131" s="0"/>
      <c r="AT131" s="0"/>
      <c r="AU131" s="0"/>
      <c r="AV131" s="0"/>
      <c r="AW131" s="0"/>
      <c r="AX131" s="0"/>
      <c r="AY131" s="0"/>
      <c r="AZ131" s="0"/>
      <c r="BA131" s="0"/>
      <c r="BB131" s="0"/>
      <c r="BC131" s="0"/>
      <c r="BD131" s="0"/>
      <c r="BE131" s="0"/>
      <c r="BF131" s="0"/>
      <c r="BG131" s="0"/>
      <c r="BH131" s="0"/>
      <c r="BI131" s="0"/>
      <c r="BJ131" s="0"/>
      <c r="BK131" s="0"/>
      <c r="BL131" s="0"/>
      <c r="BM131" s="0"/>
      <c r="BN131" s="0"/>
      <c r="BO131" s="0"/>
      <c r="BP131" s="0"/>
      <c r="BQ131" s="0"/>
      <c r="BR131" s="0"/>
      <c r="BS131" s="0"/>
      <c r="BT131" s="0"/>
      <c r="BU131" s="0"/>
      <c r="BV131" s="0"/>
      <c r="BW131" s="0"/>
      <c r="BX131" s="0"/>
      <c r="BY131" s="0"/>
      <c r="BZ131" s="0"/>
      <c r="CA131" s="0"/>
      <c r="CB131" s="0"/>
      <c r="CC131" s="0"/>
      <c r="CD131" s="0"/>
      <c r="CE131" s="0"/>
      <c r="CF131" s="0"/>
      <c r="CG131" s="0"/>
      <c r="CH131" s="0"/>
      <c r="CI131" s="0"/>
      <c r="CJ131" s="0"/>
      <c r="CK131" s="0"/>
      <c r="CL131" s="0"/>
      <c r="CM131" s="0"/>
      <c r="CN131" s="0"/>
      <c r="CO131" s="0"/>
      <c r="CP131" s="0"/>
      <c r="CQ131" s="0"/>
      <c r="CR131" s="0"/>
      <c r="CS131" s="0"/>
      <c r="CT131" s="0"/>
      <c r="CU131" s="0"/>
      <c r="CV131" s="0"/>
      <c r="CW131" s="0"/>
      <c r="CX131" s="0"/>
      <c r="CY131" s="0"/>
      <c r="CZ131" s="0"/>
      <c r="DA131" s="0"/>
      <c r="DB131" s="0"/>
      <c r="DC131" s="0"/>
      <c r="DD131" s="0"/>
      <c r="DE131" s="0"/>
      <c r="DF131" s="0"/>
      <c r="DG131" s="0"/>
      <c r="DH131" s="0"/>
      <c r="DI131" s="0"/>
      <c r="DJ131" s="0"/>
      <c r="DK131" s="0"/>
      <c r="DL131" s="0"/>
      <c r="DM131" s="0"/>
      <c r="DN131" s="0"/>
      <c r="DO131" s="0"/>
      <c r="DP131" s="0"/>
      <c r="DQ131" s="0"/>
      <c r="DR131" s="0"/>
      <c r="DS131" s="0"/>
      <c r="DT131" s="0"/>
      <c r="DU131" s="0"/>
      <c r="DV131" s="0"/>
      <c r="DW131" s="0"/>
      <c r="DX131" s="0"/>
      <c r="DY131" s="0"/>
      <c r="DZ131" s="0"/>
      <c r="EA131" s="0"/>
      <c r="EB131" s="0"/>
      <c r="EC131" s="0"/>
      <c r="ED131" s="0"/>
      <c r="EE131" s="0"/>
      <c r="EF131" s="0"/>
      <c r="EG131" s="0"/>
      <c r="EH131" s="0"/>
      <c r="EI131" s="0"/>
      <c r="EJ131" s="0"/>
      <c r="EK131" s="0"/>
      <c r="EL131" s="0"/>
      <c r="EM131" s="0"/>
      <c r="EN131" s="0"/>
      <c r="EO131" s="0"/>
      <c r="EP131" s="0"/>
      <c r="EQ131" s="0"/>
      <c r="ER131" s="0"/>
      <c r="ES131" s="0"/>
      <c r="ET131" s="0"/>
      <c r="EU131" s="0"/>
      <c r="EV131" s="0"/>
      <c r="EW131" s="0"/>
      <c r="EX131" s="0"/>
      <c r="EY131" s="0"/>
      <c r="EZ131" s="0"/>
      <c r="FA131" s="0"/>
      <c r="FB131" s="0"/>
      <c r="FC131" s="0"/>
      <c r="FD131" s="0"/>
      <c r="FE131" s="0"/>
      <c r="FF131" s="0"/>
      <c r="FG131" s="0"/>
      <c r="FH131" s="0"/>
      <c r="FI131" s="0"/>
      <c r="FJ131" s="0"/>
      <c r="FK131" s="0"/>
      <c r="FL131" s="0"/>
      <c r="FM131" s="0"/>
      <c r="FN131" s="0"/>
      <c r="FO131" s="0"/>
      <c r="FP131" s="0"/>
      <c r="FQ131" s="0"/>
      <c r="FR131" s="0"/>
      <c r="FS131" s="0"/>
      <c r="FT131" s="0"/>
      <c r="FU131" s="0"/>
      <c r="FV131" s="0"/>
      <c r="FW131" s="0"/>
      <c r="FX131" s="0"/>
      <c r="FY131" s="0"/>
      <c r="FZ131" s="0"/>
      <c r="GA131" s="0"/>
      <c r="GB131" s="0"/>
      <c r="GC131" s="0"/>
      <c r="GD131" s="0"/>
      <c r="GE131" s="0"/>
      <c r="GF131" s="0"/>
      <c r="GG131" s="0"/>
      <c r="GH131" s="0"/>
      <c r="GI131" s="0"/>
      <c r="GJ131" s="0"/>
      <c r="GK131" s="0"/>
      <c r="GL131" s="0"/>
      <c r="GM131" s="0"/>
      <c r="GN131" s="0"/>
      <c r="GO131" s="0"/>
      <c r="GP131" s="0"/>
      <c r="GQ131" s="0"/>
      <c r="GR131" s="0"/>
      <c r="GS131" s="0"/>
      <c r="GT131" s="0"/>
      <c r="GU131" s="0"/>
      <c r="GV131" s="0"/>
      <c r="GW131" s="0"/>
      <c r="GX131" s="0"/>
      <c r="GY131" s="0"/>
      <c r="GZ131" s="0"/>
      <c r="HA131" s="0"/>
      <c r="HB131" s="0"/>
      <c r="HC131" s="0"/>
      <c r="HD131" s="0"/>
      <c r="HE131" s="0"/>
      <c r="HF131" s="0"/>
      <c r="HG131" s="0"/>
      <c r="HH131" s="0"/>
      <c r="HI131" s="0"/>
      <c r="HJ131" s="0"/>
      <c r="HK131" s="0"/>
      <c r="HL131" s="0"/>
      <c r="HM131" s="0"/>
      <c r="HN131" s="0"/>
      <c r="HO131" s="0"/>
      <c r="HP131" s="0"/>
      <c r="HQ131" s="0"/>
      <c r="HR131" s="0"/>
      <c r="HS131" s="0"/>
      <c r="HT131" s="0"/>
      <c r="HU131" s="0"/>
      <c r="HV131" s="0"/>
      <c r="HW131" s="0"/>
      <c r="HX131" s="0"/>
      <c r="HY131" s="0"/>
      <c r="HZ131" s="0"/>
      <c r="IA131" s="0"/>
      <c r="IB131" s="0"/>
      <c r="IC131" s="0"/>
      <c r="ID131" s="0"/>
      <c r="IE131" s="0"/>
      <c r="IF131" s="0"/>
      <c r="IG131" s="0"/>
      <c r="IH131" s="0"/>
      <c r="II131" s="0"/>
      <c r="IJ131" s="0"/>
      <c r="IK131" s="0"/>
      <c r="IL131" s="0"/>
      <c r="IM131" s="0"/>
      <c r="IN131" s="0"/>
      <c r="IO131" s="0"/>
      <c r="IP131" s="0"/>
      <c r="IQ131" s="0"/>
      <c r="IR131" s="0"/>
      <c r="IS131" s="0"/>
      <c r="IT131" s="0"/>
      <c r="IU131" s="0"/>
      <c r="IV131" s="0"/>
    </row>
    <row r="132" s="80" customFormat="true" ht="21.75" hidden="false" customHeight="true" outlineLevel="0" collapsed="false">
      <c r="A132" s="28" t="s">
        <v>100</v>
      </c>
      <c r="B132" s="35" t="s">
        <v>188</v>
      </c>
      <c r="C132" s="35"/>
      <c r="D132" s="35"/>
      <c r="E132" s="35"/>
      <c r="F132" s="35"/>
      <c r="G132" s="35"/>
      <c r="H132" s="35"/>
      <c r="I132" s="35"/>
      <c r="J132" s="35"/>
      <c r="K132" s="55" t="n">
        <f aca="false">K119</f>
        <v>594.709591066928</v>
      </c>
      <c r="AMJ132" s="0"/>
    </row>
    <row r="133" customFormat="false" ht="34.15" hidden="false" customHeight="true" outlineLevel="0" collapsed="false">
      <c r="A133" s="43" t="s">
        <v>189</v>
      </c>
      <c r="B133" s="43"/>
      <c r="C133" s="43"/>
      <c r="D133" s="43"/>
      <c r="E133" s="43"/>
      <c r="F133" s="43"/>
      <c r="G133" s="43"/>
      <c r="H133" s="43"/>
      <c r="I133" s="43"/>
      <c r="J133" s="43"/>
      <c r="K133" s="101" t="n">
        <f aca="false">SUM(K131+K132)</f>
        <v>3055.34614058536</v>
      </c>
      <c r="L133" s="0"/>
      <c r="M133" s="0"/>
      <c r="N133" s="0"/>
      <c r="O133" s="0"/>
      <c r="P133" s="0"/>
      <c r="Q133" s="0"/>
      <c r="R133" s="0"/>
      <c r="S133" s="0"/>
      <c r="T133" s="0"/>
      <c r="U133" s="0"/>
      <c r="V133" s="0"/>
      <c r="W133" s="0"/>
      <c r="X133" s="0"/>
      <c r="Y133" s="0"/>
      <c r="Z133" s="0"/>
      <c r="AA133" s="0"/>
      <c r="AB133" s="0"/>
      <c r="AC133" s="0"/>
      <c r="AD133" s="0"/>
      <c r="AE133" s="0"/>
      <c r="AF133" s="0"/>
      <c r="AG133" s="0"/>
      <c r="AH133" s="0"/>
      <c r="AI133" s="0"/>
      <c r="AJ133" s="0"/>
      <c r="AK133" s="0"/>
      <c r="AL133" s="0"/>
      <c r="AM133" s="0"/>
      <c r="AN133" s="0"/>
      <c r="AO133" s="0"/>
      <c r="AP133" s="0"/>
      <c r="AQ133" s="0"/>
      <c r="AR133" s="0"/>
      <c r="AS133" s="0"/>
      <c r="AT133" s="0"/>
      <c r="AU133" s="0"/>
      <c r="AV133" s="0"/>
      <c r="AW133" s="0"/>
      <c r="AX133" s="0"/>
      <c r="AY133" s="0"/>
      <c r="AZ133" s="0"/>
      <c r="BA133" s="0"/>
      <c r="BB133" s="0"/>
      <c r="BC133" s="0"/>
      <c r="BD133" s="0"/>
      <c r="BE133" s="0"/>
      <c r="BF133" s="0"/>
      <c r="BG133" s="0"/>
      <c r="BH133" s="0"/>
      <c r="BI133" s="0"/>
      <c r="BJ133" s="0"/>
      <c r="BK133" s="0"/>
      <c r="BL133" s="0"/>
      <c r="BM133" s="0"/>
      <c r="BN133" s="0"/>
      <c r="BO133" s="0"/>
      <c r="BP133" s="0"/>
      <c r="BQ133" s="0"/>
      <c r="BR133" s="0"/>
      <c r="BS133" s="0"/>
      <c r="BT133" s="0"/>
      <c r="BU133" s="0"/>
      <c r="BV133" s="0"/>
      <c r="BW133" s="0"/>
      <c r="BX133" s="0"/>
      <c r="BY133" s="0"/>
      <c r="BZ133" s="0"/>
      <c r="CA133" s="0"/>
      <c r="CB133" s="0"/>
      <c r="CC133" s="0"/>
      <c r="CD133" s="0"/>
      <c r="CE133" s="0"/>
      <c r="CF133" s="0"/>
      <c r="CG133" s="0"/>
      <c r="CH133" s="0"/>
      <c r="CI133" s="0"/>
      <c r="CJ133" s="0"/>
      <c r="CK133" s="0"/>
      <c r="CL133" s="0"/>
      <c r="CM133" s="0"/>
      <c r="CN133" s="0"/>
      <c r="CO133" s="0"/>
      <c r="CP133" s="0"/>
      <c r="CQ133" s="0"/>
      <c r="CR133" s="0"/>
      <c r="CS133" s="0"/>
      <c r="CT133" s="0"/>
      <c r="CU133" s="0"/>
      <c r="CV133" s="0"/>
      <c r="CW133" s="0"/>
      <c r="CX133" s="0"/>
      <c r="CY133" s="0"/>
      <c r="CZ133" s="0"/>
      <c r="DA133" s="0"/>
      <c r="DB133" s="0"/>
      <c r="DC133" s="0"/>
      <c r="DD133" s="0"/>
      <c r="DE133" s="0"/>
      <c r="DF133" s="0"/>
      <c r="DG133" s="0"/>
      <c r="DH133" s="0"/>
      <c r="DI133" s="0"/>
      <c r="DJ133" s="0"/>
      <c r="DK133" s="0"/>
      <c r="DL133" s="0"/>
      <c r="DM133" s="0"/>
      <c r="DN133" s="0"/>
      <c r="DO133" s="0"/>
      <c r="DP133" s="0"/>
      <c r="DQ133" s="0"/>
      <c r="DR133" s="0"/>
      <c r="DS133" s="0"/>
      <c r="DT133" s="0"/>
      <c r="DU133" s="0"/>
      <c r="DV133" s="0"/>
      <c r="DW133" s="0"/>
      <c r="DX133" s="0"/>
      <c r="DY133" s="0"/>
      <c r="DZ133" s="0"/>
      <c r="EA133" s="0"/>
      <c r="EB133" s="0"/>
      <c r="EC133" s="0"/>
      <c r="ED133" s="0"/>
      <c r="EE133" s="0"/>
      <c r="EF133" s="0"/>
      <c r="EG133" s="0"/>
      <c r="EH133" s="0"/>
      <c r="EI133" s="0"/>
      <c r="EJ133" s="0"/>
      <c r="EK133" s="0"/>
      <c r="EL133" s="0"/>
      <c r="EM133" s="0"/>
      <c r="EN133" s="0"/>
      <c r="EO133" s="0"/>
      <c r="EP133" s="0"/>
      <c r="EQ133" s="0"/>
      <c r="ER133" s="0"/>
      <c r="ES133" s="0"/>
      <c r="ET133" s="0"/>
      <c r="EU133" s="0"/>
      <c r="EV133" s="0"/>
      <c r="EW133" s="0"/>
      <c r="EX133" s="0"/>
      <c r="EY133" s="0"/>
      <c r="EZ133" s="0"/>
      <c r="FA133" s="0"/>
      <c r="FB133" s="0"/>
      <c r="FC133" s="0"/>
      <c r="FD133" s="0"/>
      <c r="FE133" s="0"/>
      <c r="FF133" s="0"/>
      <c r="FG133" s="0"/>
      <c r="FH133" s="0"/>
      <c r="FI133" s="0"/>
      <c r="FJ133" s="0"/>
      <c r="FK133" s="0"/>
      <c r="FL133" s="0"/>
      <c r="FM133" s="0"/>
      <c r="FN133" s="0"/>
      <c r="FO133" s="0"/>
      <c r="FP133" s="0"/>
      <c r="FQ133" s="0"/>
      <c r="FR133" s="0"/>
      <c r="FS133" s="0"/>
      <c r="FT133" s="0"/>
      <c r="FU133" s="0"/>
      <c r="FV133" s="0"/>
      <c r="FW133" s="0"/>
      <c r="FX133" s="0"/>
      <c r="FY133" s="0"/>
      <c r="FZ133" s="0"/>
      <c r="GA133" s="0"/>
      <c r="GB133" s="0"/>
      <c r="GC133" s="0"/>
      <c r="GD133" s="0"/>
      <c r="GE133" s="0"/>
      <c r="GF133" s="0"/>
      <c r="GG133" s="0"/>
      <c r="GH133" s="0"/>
      <c r="GI133" s="0"/>
      <c r="GJ133" s="0"/>
      <c r="GK133" s="0"/>
      <c r="GL133" s="0"/>
      <c r="GM133" s="0"/>
      <c r="GN133" s="0"/>
      <c r="GO133" s="0"/>
      <c r="GP133" s="0"/>
      <c r="GQ133" s="0"/>
      <c r="GR133" s="0"/>
      <c r="GS133" s="0"/>
      <c r="GT133" s="0"/>
      <c r="GU133" s="0"/>
      <c r="GV133" s="0"/>
      <c r="GW133" s="0"/>
      <c r="GX133" s="0"/>
      <c r="GY133" s="0"/>
      <c r="GZ133" s="0"/>
      <c r="HA133" s="0"/>
      <c r="HB133" s="0"/>
      <c r="HC133" s="0"/>
      <c r="HD133" s="0"/>
      <c r="HE133" s="0"/>
      <c r="HF133" s="0"/>
      <c r="HG133" s="0"/>
      <c r="HH133" s="0"/>
      <c r="HI133" s="0"/>
      <c r="HJ133" s="0"/>
      <c r="HK133" s="0"/>
      <c r="HL133" s="0"/>
      <c r="HM133" s="0"/>
      <c r="HN133" s="0"/>
      <c r="HO133" s="0"/>
      <c r="HP133" s="0"/>
      <c r="HQ133" s="0"/>
      <c r="HR133" s="0"/>
      <c r="HS133" s="0"/>
      <c r="HT133" s="0"/>
      <c r="HU133" s="0"/>
      <c r="HV133" s="0"/>
      <c r="HW133" s="0"/>
      <c r="HX133" s="0"/>
      <c r="HY133" s="0"/>
      <c r="HZ133" s="0"/>
      <c r="IA133" s="0"/>
      <c r="IB133" s="0"/>
      <c r="IC133" s="0"/>
      <c r="ID133" s="0"/>
      <c r="IE133" s="0"/>
      <c r="IF133" s="0"/>
      <c r="IG133" s="0"/>
      <c r="IH133" s="0"/>
      <c r="II133" s="0"/>
      <c r="IJ133" s="0"/>
      <c r="IK133" s="0"/>
      <c r="IL133" s="0"/>
      <c r="IM133" s="0"/>
      <c r="IN133" s="0"/>
      <c r="IO133" s="0"/>
      <c r="IP133" s="0"/>
      <c r="IQ133" s="0"/>
      <c r="IR133" s="0"/>
      <c r="IS133" s="0"/>
      <c r="IT133" s="0"/>
      <c r="IU133" s="0"/>
      <c r="IV133" s="0"/>
    </row>
    <row r="134" customFormat="false" ht="21.75" hidden="false" customHeight="true" outlineLevel="0" collapsed="false">
      <c r="A134" s="30"/>
      <c r="B134" s="30"/>
      <c r="C134" s="30"/>
      <c r="D134" s="30"/>
      <c r="E134" s="30"/>
      <c r="F134" s="30"/>
      <c r="G134" s="30"/>
      <c r="H134" s="30"/>
      <c r="I134" s="30"/>
      <c r="J134" s="30"/>
      <c r="K134" s="30"/>
      <c r="L134" s="0"/>
      <c r="M134" s="0"/>
      <c r="N134" s="0"/>
      <c r="O134" s="0"/>
      <c r="P134" s="0"/>
      <c r="Q134" s="0"/>
      <c r="R134" s="0"/>
      <c r="S134" s="0"/>
      <c r="T134" s="0"/>
      <c r="U134" s="0"/>
      <c r="V134" s="0"/>
      <c r="W134" s="0"/>
      <c r="X134" s="0"/>
      <c r="Y134" s="0"/>
      <c r="Z134" s="0"/>
      <c r="AA134" s="0"/>
      <c r="AB134" s="0"/>
      <c r="AC134" s="0"/>
      <c r="AD134" s="0"/>
      <c r="AE134" s="0"/>
      <c r="AF134" s="0"/>
      <c r="AG134" s="0"/>
      <c r="AH134" s="0"/>
      <c r="AI134" s="0"/>
      <c r="AJ134" s="0"/>
      <c r="AK134" s="0"/>
      <c r="AL134" s="0"/>
      <c r="AM134" s="0"/>
      <c r="AN134" s="0"/>
      <c r="AO134" s="0"/>
      <c r="AP134" s="0"/>
      <c r="AQ134" s="0"/>
      <c r="AR134" s="0"/>
      <c r="AS134" s="0"/>
      <c r="AT134" s="0"/>
      <c r="AU134" s="0"/>
      <c r="AV134" s="0"/>
      <c r="AW134" s="0"/>
      <c r="AX134" s="0"/>
      <c r="AY134" s="0"/>
      <c r="AZ134" s="0"/>
      <c r="BA134" s="0"/>
      <c r="BB134" s="0"/>
      <c r="BC134" s="0"/>
      <c r="BD134" s="0"/>
      <c r="BE134" s="0"/>
      <c r="BF134" s="0"/>
      <c r="BG134" s="0"/>
      <c r="BH134" s="0"/>
      <c r="BI134" s="0"/>
      <c r="BJ134" s="0"/>
      <c r="BK134" s="0"/>
      <c r="BL134" s="0"/>
      <c r="BM134" s="0"/>
      <c r="BN134" s="0"/>
      <c r="BO134" s="0"/>
      <c r="BP134" s="0"/>
      <c r="BQ134" s="0"/>
      <c r="BR134" s="0"/>
      <c r="BS134" s="0"/>
      <c r="BT134" s="0"/>
      <c r="BU134" s="0"/>
      <c r="BV134" s="0"/>
      <c r="BW134" s="0"/>
      <c r="BX134" s="0"/>
      <c r="BY134" s="0"/>
      <c r="BZ134" s="0"/>
      <c r="CA134" s="0"/>
      <c r="CB134" s="0"/>
      <c r="CC134" s="0"/>
      <c r="CD134" s="0"/>
      <c r="CE134" s="0"/>
      <c r="CF134" s="0"/>
      <c r="CG134" s="0"/>
      <c r="CH134" s="0"/>
      <c r="CI134" s="0"/>
      <c r="CJ134" s="0"/>
      <c r="CK134" s="0"/>
      <c r="CL134" s="0"/>
      <c r="CM134" s="0"/>
      <c r="CN134" s="0"/>
      <c r="CO134" s="0"/>
      <c r="CP134" s="0"/>
      <c r="CQ134" s="0"/>
      <c r="CR134" s="0"/>
      <c r="CS134" s="0"/>
      <c r="CT134" s="0"/>
      <c r="CU134" s="0"/>
      <c r="CV134" s="0"/>
      <c r="CW134" s="0"/>
      <c r="CX134" s="0"/>
      <c r="CY134" s="0"/>
      <c r="CZ134" s="0"/>
      <c r="DA134" s="0"/>
      <c r="DB134" s="0"/>
      <c r="DC134" s="0"/>
      <c r="DD134" s="0"/>
      <c r="DE134" s="0"/>
      <c r="DF134" s="0"/>
      <c r="DG134" s="0"/>
      <c r="DH134" s="0"/>
      <c r="DI134" s="0"/>
      <c r="DJ134" s="0"/>
      <c r="DK134" s="0"/>
      <c r="DL134" s="0"/>
      <c r="DM134" s="0"/>
      <c r="DN134" s="0"/>
      <c r="DO134" s="0"/>
      <c r="DP134" s="0"/>
      <c r="DQ134" s="0"/>
      <c r="DR134" s="0"/>
      <c r="DS134" s="0"/>
      <c r="DT134" s="0"/>
      <c r="DU134" s="0"/>
      <c r="DV134" s="0"/>
      <c r="DW134" s="0"/>
      <c r="DX134" s="0"/>
      <c r="DY134" s="0"/>
      <c r="DZ134" s="0"/>
      <c r="EA134" s="0"/>
      <c r="EB134" s="0"/>
      <c r="EC134" s="0"/>
      <c r="ED134" s="0"/>
      <c r="EE134" s="0"/>
      <c r="EF134" s="0"/>
      <c r="EG134" s="0"/>
      <c r="EH134" s="0"/>
      <c r="EI134" s="0"/>
      <c r="EJ134" s="0"/>
      <c r="EK134" s="0"/>
      <c r="EL134" s="0"/>
      <c r="EM134" s="0"/>
      <c r="EN134" s="0"/>
      <c r="EO134" s="0"/>
      <c r="EP134" s="0"/>
      <c r="EQ134" s="0"/>
      <c r="ER134" s="0"/>
      <c r="ES134" s="0"/>
      <c r="ET134" s="0"/>
      <c r="EU134" s="0"/>
      <c r="EV134" s="0"/>
      <c r="EW134" s="0"/>
      <c r="EX134" s="0"/>
      <c r="EY134" s="0"/>
      <c r="EZ134" s="0"/>
      <c r="FA134" s="0"/>
      <c r="FB134" s="0"/>
      <c r="FC134" s="0"/>
      <c r="FD134" s="0"/>
      <c r="FE134" s="0"/>
      <c r="FF134" s="0"/>
      <c r="FG134" s="0"/>
      <c r="FH134" s="0"/>
      <c r="FI134" s="0"/>
      <c r="FJ134" s="0"/>
      <c r="FK134" s="0"/>
      <c r="FL134" s="0"/>
      <c r="FM134" s="0"/>
      <c r="FN134" s="0"/>
      <c r="FO134" s="0"/>
      <c r="FP134" s="0"/>
      <c r="FQ134" s="0"/>
      <c r="FR134" s="0"/>
      <c r="FS134" s="0"/>
      <c r="FT134" s="0"/>
      <c r="FU134" s="0"/>
      <c r="FV134" s="0"/>
      <c r="FW134" s="0"/>
      <c r="FX134" s="0"/>
      <c r="FY134" s="0"/>
      <c r="FZ134" s="0"/>
      <c r="GA134" s="0"/>
      <c r="GB134" s="0"/>
      <c r="GC134" s="0"/>
      <c r="GD134" s="0"/>
      <c r="GE134" s="0"/>
      <c r="GF134" s="0"/>
      <c r="GG134" s="0"/>
      <c r="GH134" s="0"/>
      <c r="GI134" s="0"/>
      <c r="GJ134" s="0"/>
      <c r="GK134" s="0"/>
      <c r="GL134" s="0"/>
      <c r="GM134" s="0"/>
      <c r="GN134" s="0"/>
      <c r="GO134" s="0"/>
      <c r="GP134" s="0"/>
      <c r="GQ134" s="0"/>
      <c r="GR134" s="0"/>
      <c r="GS134" s="0"/>
      <c r="GT134" s="0"/>
      <c r="GU134" s="0"/>
      <c r="GV134" s="0"/>
      <c r="GW134" s="0"/>
      <c r="GX134" s="0"/>
      <c r="GY134" s="0"/>
      <c r="GZ134" s="0"/>
      <c r="HA134" s="0"/>
      <c r="HB134" s="0"/>
      <c r="HC134" s="0"/>
      <c r="HD134" s="0"/>
      <c r="HE134" s="0"/>
      <c r="HF134" s="0"/>
      <c r="HG134" s="0"/>
      <c r="HH134" s="0"/>
      <c r="HI134" s="0"/>
      <c r="HJ134" s="0"/>
      <c r="HK134" s="0"/>
      <c r="HL134" s="0"/>
      <c r="HM134" s="0"/>
      <c r="HN134" s="0"/>
      <c r="HO134" s="0"/>
      <c r="HP134" s="0"/>
      <c r="HQ134" s="0"/>
      <c r="HR134" s="0"/>
      <c r="HS134" s="0"/>
      <c r="HT134" s="0"/>
      <c r="HU134" s="0"/>
      <c r="HV134" s="0"/>
      <c r="HW134" s="0"/>
      <c r="HX134" s="0"/>
      <c r="HY134" s="0"/>
      <c r="HZ134" s="0"/>
      <c r="IA134" s="0"/>
      <c r="IB134" s="0"/>
      <c r="IC134" s="0"/>
      <c r="ID134" s="0"/>
      <c r="IE134" s="0"/>
      <c r="IF134" s="0"/>
      <c r="IG134" s="0"/>
      <c r="IH134" s="0"/>
      <c r="II134" s="0"/>
      <c r="IJ134" s="0"/>
      <c r="IK134" s="0"/>
      <c r="IL134" s="0"/>
      <c r="IM134" s="0"/>
      <c r="IN134" s="0"/>
      <c r="IO134" s="0"/>
      <c r="IP134" s="0"/>
      <c r="IQ134" s="0"/>
      <c r="IR134" s="0"/>
      <c r="IS134" s="0"/>
      <c r="IT134" s="0"/>
      <c r="IU134" s="0"/>
      <c r="IV134" s="0"/>
    </row>
    <row r="135" customFormat="false" ht="21.75" hidden="false" customHeight="true" outlineLevel="0" collapsed="false">
      <c r="A135" s="28" t="s">
        <v>190</v>
      </c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0"/>
      <c r="M135" s="0"/>
      <c r="N135" s="0"/>
      <c r="O135" s="0"/>
      <c r="P135" s="0"/>
      <c r="Q135" s="0"/>
      <c r="R135" s="0"/>
      <c r="S135" s="0"/>
      <c r="T135" s="0"/>
      <c r="U135" s="0"/>
      <c r="V135" s="0"/>
      <c r="W135" s="0"/>
      <c r="X135" s="0"/>
      <c r="Y135" s="0"/>
      <c r="Z135" s="0"/>
      <c r="AA135" s="0"/>
      <c r="AB135" s="0"/>
      <c r="AC135" s="0"/>
      <c r="AD135" s="0"/>
      <c r="AE135" s="0"/>
      <c r="AF135" s="0"/>
      <c r="AG135" s="0"/>
      <c r="AH135" s="0"/>
      <c r="AI135" s="0"/>
      <c r="AJ135" s="0"/>
      <c r="AK135" s="0"/>
      <c r="AL135" s="0"/>
      <c r="AM135" s="0"/>
      <c r="AN135" s="0"/>
      <c r="AO135" s="0"/>
      <c r="AP135" s="0"/>
      <c r="AQ135" s="0"/>
      <c r="AR135" s="0"/>
      <c r="AS135" s="0"/>
      <c r="AT135" s="0"/>
      <c r="AU135" s="0"/>
      <c r="AV135" s="0"/>
      <c r="AW135" s="0"/>
      <c r="AX135" s="0"/>
      <c r="AY135" s="0"/>
      <c r="AZ135" s="0"/>
      <c r="BA135" s="0"/>
      <c r="BB135" s="0"/>
      <c r="BC135" s="0"/>
      <c r="BD135" s="0"/>
      <c r="BE135" s="0"/>
      <c r="BF135" s="0"/>
      <c r="BG135" s="0"/>
      <c r="BH135" s="0"/>
      <c r="BI135" s="0"/>
      <c r="BJ135" s="0"/>
      <c r="BK135" s="0"/>
      <c r="BL135" s="0"/>
      <c r="BM135" s="0"/>
      <c r="BN135" s="0"/>
      <c r="BO135" s="0"/>
      <c r="BP135" s="0"/>
      <c r="BQ135" s="0"/>
      <c r="BR135" s="0"/>
      <c r="BS135" s="0"/>
      <c r="BT135" s="0"/>
      <c r="BU135" s="0"/>
      <c r="BV135" s="0"/>
      <c r="BW135" s="0"/>
      <c r="BX135" s="0"/>
      <c r="BY135" s="0"/>
      <c r="BZ135" s="0"/>
      <c r="CA135" s="0"/>
      <c r="CB135" s="0"/>
      <c r="CC135" s="0"/>
      <c r="CD135" s="0"/>
      <c r="CE135" s="0"/>
      <c r="CF135" s="0"/>
      <c r="CG135" s="0"/>
      <c r="CH135" s="0"/>
      <c r="CI135" s="0"/>
      <c r="CJ135" s="0"/>
      <c r="CK135" s="0"/>
      <c r="CL135" s="0"/>
      <c r="CM135" s="0"/>
      <c r="CN135" s="0"/>
      <c r="CO135" s="0"/>
      <c r="CP135" s="0"/>
      <c r="CQ135" s="0"/>
      <c r="CR135" s="0"/>
      <c r="CS135" s="0"/>
      <c r="CT135" s="0"/>
      <c r="CU135" s="0"/>
      <c r="CV135" s="0"/>
      <c r="CW135" s="0"/>
      <c r="CX135" s="0"/>
      <c r="CY135" s="0"/>
      <c r="CZ135" s="0"/>
      <c r="DA135" s="0"/>
      <c r="DB135" s="0"/>
      <c r="DC135" s="0"/>
      <c r="DD135" s="0"/>
      <c r="DE135" s="0"/>
      <c r="DF135" s="0"/>
      <c r="DG135" s="0"/>
      <c r="DH135" s="0"/>
      <c r="DI135" s="0"/>
      <c r="DJ135" s="0"/>
      <c r="DK135" s="0"/>
      <c r="DL135" s="0"/>
      <c r="DM135" s="0"/>
      <c r="DN135" s="0"/>
      <c r="DO135" s="0"/>
      <c r="DP135" s="0"/>
      <c r="DQ135" s="0"/>
      <c r="DR135" s="0"/>
      <c r="DS135" s="0"/>
      <c r="DT135" s="0"/>
      <c r="DU135" s="0"/>
      <c r="DV135" s="0"/>
      <c r="DW135" s="0"/>
      <c r="DX135" s="0"/>
      <c r="DY135" s="0"/>
      <c r="DZ135" s="0"/>
      <c r="EA135" s="0"/>
      <c r="EB135" s="0"/>
      <c r="EC135" s="0"/>
      <c r="ED135" s="0"/>
      <c r="EE135" s="0"/>
      <c r="EF135" s="0"/>
      <c r="EG135" s="0"/>
      <c r="EH135" s="0"/>
      <c r="EI135" s="0"/>
      <c r="EJ135" s="0"/>
      <c r="EK135" s="0"/>
      <c r="EL135" s="0"/>
      <c r="EM135" s="0"/>
      <c r="EN135" s="0"/>
      <c r="EO135" s="0"/>
      <c r="EP135" s="0"/>
      <c r="EQ135" s="0"/>
      <c r="ER135" s="0"/>
      <c r="ES135" s="0"/>
      <c r="ET135" s="0"/>
      <c r="EU135" s="0"/>
      <c r="EV135" s="0"/>
      <c r="EW135" s="0"/>
      <c r="EX135" s="0"/>
      <c r="EY135" s="0"/>
      <c r="EZ135" s="0"/>
      <c r="FA135" s="0"/>
      <c r="FB135" s="0"/>
      <c r="FC135" s="0"/>
      <c r="FD135" s="0"/>
      <c r="FE135" s="0"/>
      <c r="FF135" s="0"/>
      <c r="FG135" s="0"/>
      <c r="FH135" s="0"/>
      <c r="FI135" s="0"/>
      <c r="FJ135" s="0"/>
      <c r="FK135" s="0"/>
      <c r="FL135" s="0"/>
      <c r="FM135" s="0"/>
      <c r="FN135" s="0"/>
      <c r="FO135" s="0"/>
      <c r="FP135" s="0"/>
      <c r="FQ135" s="0"/>
      <c r="FR135" s="0"/>
      <c r="FS135" s="0"/>
      <c r="FT135" s="0"/>
      <c r="FU135" s="0"/>
      <c r="FV135" s="0"/>
      <c r="FW135" s="0"/>
      <c r="FX135" s="0"/>
      <c r="FY135" s="0"/>
      <c r="FZ135" s="0"/>
      <c r="GA135" s="0"/>
      <c r="GB135" s="0"/>
      <c r="GC135" s="0"/>
      <c r="GD135" s="0"/>
      <c r="GE135" s="0"/>
      <c r="GF135" s="0"/>
      <c r="GG135" s="0"/>
      <c r="GH135" s="0"/>
      <c r="GI135" s="0"/>
      <c r="GJ135" s="0"/>
      <c r="GK135" s="0"/>
      <c r="GL135" s="0"/>
      <c r="GM135" s="0"/>
      <c r="GN135" s="0"/>
      <c r="GO135" s="0"/>
      <c r="GP135" s="0"/>
      <c r="GQ135" s="0"/>
      <c r="GR135" s="0"/>
      <c r="GS135" s="0"/>
      <c r="GT135" s="0"/>
      <c r="GU135" s="0"/>
      <c r="GV135" s="0"/>
      <c r="GW135" s="0"/>
      <c r="GX135" s="0"/>
      <c r="GY135" s="0"/>
      <c r="GZ135" s="0"/>
      <c r="HA135" s="0"/>
      <c r="HB135" s="0"/>
      <c r="HC135" s="0"/>
      <c r="HD135" s="0"/>
      <c r="HE135" s="0"/>
      <c r="HF135" s="0"/>
      <c r="HG135" s="0"/>
      <c r="HH135" s="0"/>
      <c r="HI135" s="0"/>
      <c r="HJ135" s="0"/>
      <c r="HK135" s="0"/>
      <c r="HL135" s="0"/>
      <c r="HM135" s="0"/>
      <c r="HN135" s="0"/>
      <c r="HO135" s="0"/>
      <c r="HP135" s="0"/>
      <c r="HQ135" s="0"/>
      <c r="HR135" s="0"/>
      <c r="HS135" s="0"/>
      <c r="HT135" s="0"/>
      <c r="HU135" s="0"/>
      <c r="HV135" s="0"/>
      <c r="HW135" s="0"/>
      <c r="HX135" s="0"/>
      <c r="HY135" s="0"/>
      <c r="HZ135" s="0"/>
      <c r="IA135" s="0"/>
      <c r="IB135" s="0"/>
      <c r="IC135" s="0"/>
      <c r="ID135" s="0"/>
      <c r="IE135" s="0"/>
      <c r="IF135" s="0"/>
      <c r="IG135" s="0"/>
      <c r="IH135" s="0"/>
      <c r="II135" s="0"/>
      <c r="IJ135" s="0"/>
      <c r="IK135" s="0"/>
      <c r="IL135" s="0"/>
      <c r="IM135" s="0"/>
      <c r="IN135" s="0"/>
      <c r="IO135" s="0"/>
      <c r="IP135" s="0"/>
      <c r="IQ135" s="0"/>
      <c r="IR135" s="0"/>
      <c r="IS135" s="0"/>
      <c r="IT135" s="0"/>
      <c r="IU135" s="0"/>
      <c r="IV135" s="0"/>
    </row>
    <row r="136" customFormat="false" ht="58.7" hidden="false" customHeight="true" outlineLevel="0" collapsed="false">
      <c r="A136" s="43" t="s">
        <v>191</v>
      </c>
      <c r="B136" s="43"/>
      <c r="C136" s="43"/>
      <c r="D136" s="43" t="s">
        <v>192</v>
      </c>
      <c r="E136" s="43"/>
      <c r="F136" s="43" t="s">
        <v>193</v>
      </c>
      <c r="G136" s="43"/>
      <c r="H136" s="43" t="s">
        <v>194</v>
      </c>
      <c r="I136" s="43"/>
      <c r="J136" s="43" t="s">
        <v>195</v>
      </c>
      <c r="K136" s="43" t="s">
        <v>196</v>
      </c>
      <c r="L136" s="0"/>
      <c r="M136" s="0"/>
      <c r="N136" s="0"/>
      <c r="P136" s="0"/>
      <c r="Q136" s="0"/>
      <c r="R136" s="0"/>
      <c r="S136" s="0"/>
      <c r="T136" s="0"/>
      <c r="U136" s="0"/>
      <c r="V136" s="0"/>
      <c r="W136" s="0"/>
      <c r="X136" s="0"/>
      <c r="Y136" s="0"/>
      <c r="Z136" s="0"/>
      <c r="AA136" s="0"/>
      <c r="AB136" s="0"/>
      <c r="AC136" s="0"/>
      <c r="AD136" s="0"/>
      <c r="AE136" s="0"/>
      <c r="AF136" s="0"/>
      <c r="AG136" s="0"/>
      <c r="AH136" s="0"/>
      <c r="AI136" s="0"/>
      <c r="AJ136" s="0"/>
      <c r="AK136" s="0"/>
      <c r="AL136" s="0"/>
      <c r="AM136" s="0"/>
      <c r="AN136" s="0"/>
      <c r="AO136" s="0"/>
      <c r="AP136" s="0"/>
      <c r="AQ136" s="0"/>
      <c r="AR136" s="0"/>
      <c r="AS136" s="0"/>
      <c r="AT136" s="0"/>
      <c r="AU136" s="0"/>
      <c r="AV136" s="0"/>
      <c r="AW136" s="0"/>
      <c r="AX136" s="0"/>
      <c r="AY136" s="0"/>
      <c r="AZ136" s="0"/>
      <c r="BA136" s="0"/>
      <c r="BB136" s="0"/>
      <c r="BC136" s="0"/>
      <c r="BD136" s="0"/>
      <c r="BE136" s="0"/>
      <c r="BF136" s="0"/>
      <c r="BG136" s="0"/>
      <c r="BH136" s="0"/>
      <c r="BI136" s="0"/>
      <c r="BJ136" s="0"/>
      <c r="BK136" s="0"/>
      <c r="BL136" s="0"/>
      <c r="BM136" s="0"/>
      <c r="BN136" s="0"/>
      <c r="BO136" s="0"/>
      <c r="BP136" s="0"/>
      <c r="BQ136" s="0"/>
      <c r="BR136" s="0"/>
      <c r="BS136" s="0"/>
      <c r="BT136" s="0"/>
      <c r="BU136" s="0"/>
      <c r="BV136" s="0"/>
      <c r="BW136" s="0"/>
      <c r="BX136" s="0"/>
      <c r="BY136" s="0"/>
      <c r="BZ136" s="0"/>
      <c r="CA136" s="0"/>
      <c r="CB136" s="0"/>
      <c r="CC136" s="0"/>
      <c r="CD136" s="0"/>
      <c r="CE136" s="0"/>
      <c r="CF136" s="0"/>
      <c r="CG136" s="0"/>
      <c r="CH136" s="0"/>
      <c r="CI136" s="0"/>
      <c r="CJ136" s="0"/>
      <c r="CK136" s="0"/>
      <c r="CL136" s="0"/>
      <c r="CM136" s="0"/>
      <c r="CN136" s="0"/>
      <c r="CO136" s="0"/>
      <c r="CP136" s="0"/>
      <c r="CQ136" s="0"/>
      <c r="CR136" s="0"/>
      <c r="CS136" s="0"/>
      <c r="CT136" s="0"/>
      <c r="CU136" s="0"/>
      <c r="CV136" s="0"/>
      <c r="CW136" s="0"/>
      <c r="CX136" s="0"/>
      <c r="CY136" s="0"/>
      <c r="CZ136" s="0"/>
      <c r="DA136" s="0"/>
      <c r="DB136" s="0"/>
      <c r="DC136" s="0"/>
      <c r="DD136" s="0"/>
      <c r="DE136" s="0"/>
      <c r="DF136" s="0"/>
      <c r="DG136" s="0"/>
      <c r="DH136" s="0"/>
      <c r="DI136" s="0"/>
      <c r="DJ136" s="0"/>
      <c r="DK136" s="0"/>
      <c r="DL136" s="0"/>
      <c r="DM136" s="0"/>
      <c r="DN136" s="0"/>
      <c r="DO136" s="0"/>
      <c r="DP136" s="0"/>
      <c r="DQ136" s="0"/>
      <c r="DR136" s="0"/>
      <c r="DS136" s="0"/>
      <c r="DT136" s="0"/>
      <c r="DU136" s="0"/>
      <c r="DV136" s="0"/>
      <c r="DW136" s="0"/>
      <c r="DX136" s="0"/>
      <c r="DY136" s="0"/>
      <c r="DZ136" s="0"/>
      <c r="EA136" s="0"/>
      <c r="EB136" s="0"/>
      <c r="EC136" s="0"/>
      <c r="ED136" s="0"/>
      <c r="EE136" s="0"/>
      <c r="EF136" s="0"/>
      <c r="EG136" s="0"/>
      <c r="EH136" s="0"/>
      <c r="EI136" s="0"/>
      <c r="EJ136" s="0"/>
      <c r="EK136" s="0"/>
      <c r="EL136" s="0"/>
      <c r="EM136" s="0"/>
      <c r="EN136" s="0"/>
      <c r="EO136" s="0"/>
      <c r="EP136" s="0"/>
      <c r="EQ136" s="0"/>
      <c r="ER136" s="0"/>
      <c r="ES136" s="0"/>
      <c r="ET136" s="0"/>
      <c r="EU136" s="0"/>
      <c r="EV136" s="0"/>
      <c r="EW136" s="0"/>
      <c r="EX136" s="0"/>
      <c r="EY136" s="0"/>
      <c r="EZ136" s="0"/>
      <c r="FA136" s="0"/>
      <c r="FB136" s="0"/>
      <c r="FC136" s="0"/>
      <c r="FD136" s="0"/>
      <c r="FE136" s="0"/>
      <c r="FF136" s="0"/>
      <c r="FG136" s="0"/>
      <c r="FH136" s="0"/>
      <c r="FI136" s="0"/>
      <c r="FJ136" s="0"/>
      <c r="FK136" s="0"/>
      <c r="FL136" s="0"/>
      <c r="FM136" s="0"/>
      <c r="FN136" s="0"/>
      <c r="FO136" s="0"/>
      <c r="FP136" s="0"/>
      <c r="FQ136" s="0"/>
      <c r="FR136" s="0"/>
      <c r="FS136" s="0"/>
      <c r="FT136" s="0"/>
      <c r="FU136" s="0"/>
      <c r="FV136" s="0"/>
      <c r="FW136" s="0"/>
      <c r="FX136" s="0"/>
      <c r="FY136" s="0"/>
      <c r="FZ136" s="0"/>
      <c r="GA136" s="0"/>
      <c r="GB136" s="0"/>
      <c r="GC136" s="0"/>
      <c r="GD136" s="0"/>
      <c r="GE136" s="0"/>
      <c r="GF136" s="0"/>
      <c r="GG136" s="0"/>
      <c r="GH136" s="0"/>
      <c r="GI136" s="0"/>
      <c r="GJ136" s="0"/>
      <c r="GK136" s="0"/>
      <c r="GL136" s="0"/>
      <c r="GM136" s="0"/>
      <c r="GN136" s="0"/>
      <c r="GO136" s="0"/>
      <c r="GP136" s="0"/>
      <c r="GQ136" s="0"/>
      <c r="GR136" s="0"/>
      <c r="GS136" s="0"/>
      <c r="GT136" s="0"/>
      <c r="GU136" s="0"/>
      <c r="GV136" s="0"/>
      <c r="GW136" s="0"/>
      <c r="GX136" s="0"/>
      <c r="GY136" s="0"/>
      <c r="GZ136" s="0"/>
      <c r="HA136" s="0"/>
      <c r="HB136" s="0"/>
      <c r="HC136" s="0"/>
      <c r="HD136" s="0"/>
      <c r="HE136" s="0"/>
      <c r="HF136" s="0"/>
      <c r="HG136" s="0"/>
      <c r="HH136" s="0"/>
      <c r="HI136" s="0"/>
      <c r="HJ136" s="0"/>
      <c r="HK136" s="0"/>
      <c r="HL136" s="0"/>
      <c r="HM136" s="0"/>
      <c r="HN136" s="0"/>
      <c r="HO136" s="0"/>
      <c r="HP136" s="0"/>
      <c r="HQ136" s="0"/>
      <c r="HR136" s="0"/>
      <c r="HS136" s="0"/>
      <c r="HT136" s="0"/>
      <c r="HU136" s="0"/>
      <c r="HV136" s="0"/>
      <c r="HW136" s="0"/>
      <c r="HX136" s="0"/>
      <c r="HY136" s="0"/>
      <c r="HZ136" s="0"/>
      <c r="IA136" s="0"/>
      <c r="IB136" s="0"/>
      <c r="IC136" s="0"/>
      <c r="ID136" s="0"/>
      <c r="IE136" s="0"/>
      <c r="IF136" s="0"/>
      <c r="IG136" s="0"/>
      <c r="IH136" s="0"/>
      <c r="II136" s="0"/>
      <c r="IJ136" s="0"/>
      <c r="IK136" s="0"/>
      <c r="IL136" s="0"/>
      <c r="IM136" s="0"/>
      <c r="IN136" s="0"/>
      <c r="IO136" s="0"/>
      <c r="IP136" s="0"/>
      <c r="IQ136" s="0"/>
      <c r="IR136" s="0"/>
      <c r="IS136" s="0"/>
      <c r="IT136" s="0"/>
      <c r="IU136" s="0"/>
      <c r="IV136" s="0"/>
    </row>
    <row r="137" customFormat="false" ht="21.75" hidden="false" customHeight="true" outlineLevel="0" collapsed="false">
      <c r="A137" s="89" t="s">
        <v>202</v>
      </c>
      <c r="B137" s="89"/>
      <c r="C137" s="89"/>
      <c r="D137" s="102" t="n">
        <f aca="false">K133</f>
        <v>3055.34614058536</v>
      </c>
      <c r="E137" s="102"/>
      <c r="F137" s="103" t="n">
        <v>1</v>
      </c>
      <c r="G137" s="103"/>
      <c r="H137" s="102" t="n">
        <f aca="false">F137*D137</f>
        <v>3055.34614058536</v>
      </c>
      <c r="I137" s="102"/>
      <c r="J137" s="103" t="n">
        <v>1</v>
      </c>
      <c r="K137" s="102" t="n">
        <f aca="false">ROUND(J137*H137,2)</f>
        <v>3055.35</v>
      </c>
      <c r="L137" s="0"/>
      <c r="M137" s="0"/>
      <c r="N137" s="0"/>
      <c r="P137" s="0"/>
      <c r="Q137" s="0"/>
      <c r="R137" s="0"/>
      <c r="S137" s="0"/>
      <c r="T137" s="0"/>
      <c r="U137" s="0"/>
      <c r="V137" s="0"/>
      <c r="W137" s="0"/>
      <c r="X137" s="0"/>
      <c r="Y137" s="0"/>
      <c r="Z137" s="0"/>
      <c r="AA137" s="0"/>
      <c r="AB137" s="0"/>
      <c r="AC137" s="0"/>
      <c r="AD137" s="0"/>
      <c r="AE137" s="0"/>
      <c r="AF137" s="0"/>
      <c r="AG137" s="0"/>
      <c r="AH137" s="0"/>
      <c r="AI137" s="0"/>
      <c r="AJ137" s="0"/>
      <c r="AK137" s="0"/>
      <c r="AL137" s="0"/>
      <c r="AM137" s="0"/>
      <c r="AN137" s="0"/>
      <c r="AO137" s="0"/>
      <c r="AP137" s="0"/>
      <c r="AQ137" s="0"/>
      <c r="AR137" s="0"/>
      <c r="AS137" s="0"/>
      <c r="AT137" s="0"/>
      <c r="AU137" s="0"/>
      <c r="AV137" s="0"/>
      <c r="AW137" s="0"/>
      <c r="AX137" s="0"/>
      <c r="AY137" s="0"/>
      <c r="AZ137" s="0"/>
      <c r="BA137" s="0"/>
      <c r="BB137" s="0"/>
      <c r="BC137" s="0"/>
      <c r="BD137" s="0"/>
      <c r="BE137" s="0"/>
      <c r="BF137" s="0"/>
      <c r="BG137" s="0"/>
      <c r="BH137" s="0"/>
      <c r="BI137" s="0"/>
      <c r="BJ137" s="0"/>
      <c r="BK137" s="0"/>
      <c r="BL137" s="0"/>
      <c r="BM137" s="0"/>
      <c r="BN137" s="0"/>
      <c r="BO137" s="0"/>
      <c r="BP137" s="0"/>
      <c r="BQ137" s="0"/>
      <c r="BR137" s="0"/>
      <c r="BS137" s="0"/>
      <c r="BT137" s="0"/>
      <c r="BU137" s="0"/>
      <c r="BV137" s="0"/>
      <c r="BW137" s="0"/>
      <c r="BX137" s="0"/>
      <c r="BY137" s="0"/>
      <c r="BZ137" s="0"/>
      <c r="CA137" s="0"/>
      <c r="CB137" s="0"/>
      <c r="CC137" s="0"/>
      <c r="CD137" s="0"/>
      <c r="CE137" s="0"/>
      <c r="CF137" s="0"/>
      <c r="CG137" s="0"/>
      <c r="CH137" s="0"/>
      <c r="CI137" s="0"/>
      <c r="CJ137" s="0"/>
      <c r="CK137" s="0"/>
      <c r="CL137" s="0"/>
      <c r="CM137" s="0"/>
      <c r="CN137" s="0"/>
      <c r="CO137" s="0"/>
      <c r="CP137" s="0"/>
      <c r="CQ137" s="0"/>
      <c r="CR137" s="0"/>
      <c r="CS137" s="0"/>
      <c r="CT137" s="0"/>
      <c r="CU137" s="0"/>
      <c r="CV137" s="0"/>
      <c r="CW137" s="0"/>
      <c r="CX137" s="0"/>
      <c r="CY137" s="0"/>
      <c r="CZ137" s="0"/>
      <c r="DA137" s="0"/>
      <c r="DB137" s="0"/>
      <c r="DC137" s="0"/>
      <c r="DD137" s="0"/>
      <c r="DE137" s="0"/>
      <c r="DF137" s="0"/>
      <c r="DG137" s="0"/>
      <c r="DH137" s="0"/>
      <c r="DI137" s="0"/>
      <c r="DJ137" s="0"/>
      <c r="DK137" s="0"/>
      <c r="DL137" s="0"/>
      <c r="DM137" s="0"/>
      <c r="DN137" s="0"/>
      <c r="DO137" s="0"/>
      <c r="DP137" s="0"/>
      <c r="DQ137" s="0"/>
      <c r="DR137" s="0"/>
      <c r="DS137" s="0"/>
      <c r="DT137" s="0"/>
      <c r="DU137" s="0"/>
      <c r="DV137" s="0"/>
      <c r="DW137" s="0"/>
      <c r="DX137" s="0"/>
      <c r="DY137" s="0"/>
      <c r="DZ137" s="0"/>
      <c r="EA137" s="0"/>
      <c r="EB137" s="0"/>
      <c r="EC137" s="0"/>
      <c r="ED137" s="0"/>
      <c r="EE137" s="0"/>
      <c r="EF137" s="0"/>
      <c r="EG137" s="0"/>
      <c r="EH137" s="0"/>
      <c r="EI137" s="0"/>
      <c r="EJ137" s="0"/>
      <c r="EK137" s="0"/>
      <c r="EL137" s="0"/>
      <c r="EM137" s="0"/>
      <c r="EN137" s="0"/>
      <c r="EO137" s="0"/>
      <c r="EP137" s="0"/>
      <c r="EQ137" s="0"/>
      <c r="ER137" s="0"/>
      <c r="ES137" s="0"/>
      <c r="ET137" s="0"/>
      <c r="EU137" s="0"/>
      <c r="EV137" s="0"/>
      <c r="EW137" s="0"/>
      <c r="EX137" s="0"/>
      <c r="EY137" s="0"/>
      <c r="EZ137" s="0"/>
      <c r="FA137" s="0"/>
      <c r="FB137" s="0"/>
      <c r="FC137" s="0"/>
      <c r="FD137" s="0"/>
      <c r="FE137" s="0"/>
      <c r="FF137" s="0"/>
      <c r="FG137" s="0"/>
      <c r="FH137" s="0"/>
      <c r="FI137" s="0"/>
      <c r="FJ137" s="0"/>
      <c r="FK137" s="0"/>
      <c r="FL137" s="0"/>
      <c r="FM137" s="0"/>
      <c r="FN137" s="0"/>
      <c r="FO137" s="0"/>
      <c r="FP137" s="0"/>
      <c r="FQ137" s="0"/>
      <c r="FR137" s="0"/>
      <c r="FS137" s="0"/>
      <c r="FT137" s="0"/>
      <c r="FU137" s="0"/>
      <c r="FV137" s="0"/>
      <c r="FW137" s="0"/>
      <c r="FX137" s="0"/>
      <c r="FY137" s="0"/>
      <c r="FZ137" s="0"/>
      <c r="GA137" s="0"/>
      <c r="GB137" s="0"/>
      <c r="GC137" s="0"/>
      <c r="GD137" s="0"/>
      <c r="GE137" s="0"/>
      <c r="GF137" s="0"/>
      <c r="GG137" s="0"/>
      <c r="GH137" s="0"/>
      <c r="GI137" s="0"/>
      <c r="GJ137" s="0"/>
      <c r="GK137" s="0"/>
      <c r="GL137" s="0"/>
      <c r="GM137" s="0"/>
      <c r="GN137" s="0"/>
      <c r="GO137" s="0"/>
      <c r="GP137" s="0"/>
      <c r="GQ137" s="0"/>
      <c r="GR137" s="0"/>
      <c r="GS137" s="0"/>
      <c r="GT137" s="0"/>
      <c r="GU137" s="0"/>
      <c r="GV137" s="0"/>
      <c r="GW137" s="0"/>
      <c r="GX137" s="0"/>
      <c r="GY137" s="0"/>
      <c r="GZ137" s="0"/>
      <c r="HA137" s="0"/>
      <c r="HB137" s="0"/>
      <c r="HC137" s="0"/>
      <c r="HD137" s="0"/>
      <c r="HE137" s="0"/>
      <c r="HF137" s="0"/>
      <c r="HG137" s="0"/>
      <c r="HH137" s="0"/>
      <c r="HI137" s="0"/>
      <c r="HJ137" s="0"/>
      <c r="HK137" s="0"/>
      <c r="HL137" s="0"/>
      <c r="HM137" s="0"/>
      <c r="HN137" s="0"/>
      <c r="HO137" s="0"/>
      <c r="HP137" s="0"/>
      <c r="HQ137" s="0"/>
      <c r="HR137" s="0"/>
      <c r="HS137" s="0"/>
      <c r="HT137" s="0"/>
      <c r="HU137" s="0"/>
      <c r="HV137" s="0"/>
      <c r="HW137" s="0"/>
      <c r="HX137" s="0"/>
      <c r="HY137" s="0"/>
      <c r="HZ137" s="0"/>
      <c r="IA137" s="0"/>
      <c r="IB137" s="0"/>
      <c r="IC137" s="0"/>
      <c r="ID137" s="0"/>
      <c r="IE137" s="0"/>
      <c r="IF137" s="0"/>
      <c r="IG137" s="0"/>
      <c r="IH137" s="0"/>
      <c r="II137" s="0"/>
      <c r="IJ137" s="0"/>
      <c r="IK137" s="0"/>
      <c r="IL137" s="0"/>
      <c r="IM137" s="0"/>
      <c r="IN137" s="0"/>
      <c r="IO137" s="0"/>
      <c r="IP137" s="0"/>
      <c r="IQ137" s="0"/>
      <c r="IR137" s="0"/>
      <c r="IS137" s="0"/>
      <c r="IT137" s="0"/>
      <c r="IU137" s="0"/>
      <c r="IV137" s="0"/>
    </row>
    <row r="138" customFormat="false" ht="36.75" hidden="false" customHeight="true" outlineLevel="0" collapsed="false">
      <c r="A138" s="28" t="s">
        <v>197</v>
      </c>
      <c r="B138" s="28"/>
      <c r="C138" s="28"/>
      <c r="D138" s="28"/>
      <c r="E138" s="28"/>
      <c r="F138" s="28"/>
      <c r="G138" s="28"/>
      <c r="H138" s="28"/>
      <c r="I138" s="28"/>
      <c r="J138" s="28"/>
      <c r="K138" s="104" t="n">
        <f aca="false">K137</f>
        <v>3055.35</v>
      </c>
      <c r="L138" s="0"/>
      <c r="M138" s="0"/>
      <c r="N138" s="0"/>
      <c r="P138" s="0"/>
      <c r="Q138" s="0"/>
      <c r="R138" s="0"/>
      <c r="S138" s="0"/>
      <c r="T138" s="0"/>
      <c r="U138" s="0"/>
      <c r="V138" s="0"/>
      <c r="W138" s="0"/>
      <c r="X138" s="0"/>
      <c r="Y138" s="0"/>
      <c r="Z138" s="0"/>
      <c r="AA138" s="0"/>
      <c r="AB138" s="0"/>
      <c r="AC138" s="0"/>
      <c r="AD138" s="0"/>
      <c r="AE138" s="0"/>
      <c r="AF138" s="0"/>
      <c r="AG138" s="0"/>
      <c r="AH138" s="0"/>
      <c r="AI138" s="0"/>
      <c r="AJ138" s="0"/>
      <c r="AK138" s="0"/>
      <c r="AL138" s="0"/>
      <c r="AM138" s="0"/>
      <c r="AN138" s="0"/>
      <c r="AO138" s="0"/>
      <c r="AP138" s="0"/>
      <c r="AQ138" s="0"/>
      <c r="AR138" s="0"/>
      <c r="AS138" s="0"/>
      <c r="AT138" s="0"/>
      <c r="AU138" s="0"/>
      <c r="AV138" s="0"/>
      <c r="AW138" s="0"/>
      <c r="AX138" s="0"/>
      <c r="AY138" s="0"/>
      <c r="AZ138" s="0"/>
      <c r="BA138" s="0"/>
      <c r="BB138" s="0"/>
      <c r="BC138" s="0"/>
      <c r="BD138" s="0"/>
      <c r="BE138" s="0"/>
      <c r="BF138" s="0"/>
      <c r="BG138" s="0"/>
      <c r="BH138" s="0"/>
      <c r="BI138" s="0"/>
      <c r="BJ138" s="0"/>
      <c r="BK138" s="0"/>
      <c r="BL138" s="0"/>
      <c r="BM138" s="0"/>
      <c r="BN138" s="0"/>
      <c r="BO138" s="0"/>
      <c r="BP138" s="0"/>
      <c r="BQ138" s="0"/>
      <c r="BR138" s="0"/>
      <c r="BS138" s="0"/>
      <c r="BT138" s="0"/>
      <c r="BU138" s="0"/>
      <c r="BV138" s="0"/>
      <c r="BW138" s="0"/>
      <c r="BX138" s="0"/>
      <c r="BY138" s="0"/>
      <c r="BZ138" s="0"/>
      <c r="CA138" s="0"/>
      <c r="CB138" s="0"/>
      <c r="CC138" s="0"/>
      <c r="CD138" s="0"/>
      <c r="CE138" s="0"/>
      <c r="CF138" s="0"/>
      <c r="CG138" s="0"/>
      <c r="CH138" s="0"/>
      <c r="CI138" s="0"/>
      <c r="CJ138" s="0"/>
      <c r="CK138" s="0"/>
      <c r="CL138" s="0"/>
      <c r="CM138" s="0"/>
      <c r="CN138" s="0"/>
      <c r="CO138" s="0"/>
      <c r="CP138" s="0"/>
      <c r="CQ138" s="0"/>
      <c r="CR138" s="0"/>
      <c r="CS138" s="0"/>
      <c r="CT138" s="0"/>
      <c r="CU138" s="0"/>
      <c r="CV138" s="0"/>
      <c r="CW138" s="0"/>
      <c r="CX138" s="0"/>
      <c r="CY138" s="0"/>
      <c r="CZ138" s="0"/>
      <c r="DA138" s="0"/>
      <c r="DB138" s="0"/>
      <c r="DC138" s="0"/>
      <c r="DD138" s="0"/>
      <c r="DE138" s="0"/>
      <c r="DF138" s="0"/>
      <c r="DG138" s="0"/>
      <c r="DH138" s="0"/>
      <c r="DI138" s="0"/>
      <c r="DJ138" s="0"/>
      <c r="DK138" s="0"/>
      <c r="DL138" s="0"/>
      <c r="DM138" s="0"/>
      <c r="DN138" s="0"/>
      <c r="DO138" s="0"/>
      <c r="DP138" s="0"/>
      <c r="DQ138" s="0"/>
      <c r="DR138" s="0"/>
      <c r="DS138" s="0"/>
      <c r="DT138" s="0"/>
      <c r="DU138" s="0"/>
      <c r="DV138" s="0"/>
      <c r="DW138" s="0"/>
      <c r="DX138" s="0"/>
      <c r="DY138" s="0"/>
      <c r="DZ138" s="0"/>
      <c r="EA138" s="0"/>
      <c r="EB138" s="0"/>
      <c r="EC138" s="0"/>
      <c r="ED138" s="0"/>
      <c r="EE138" s="0"/>
      <c r="EF138" s="0"/>
      <c r="EG138" s="0"/>
      <c r="EH138" s="0"/>
      <c r="EI138" s="0"/>
      <c r="EJ138" s="0"/>
      <c r="EK138" s="0"/>
      <c r="EL138" s="0"/>
      <c r="EM138" s="0"/>
      <c r="EN138" s="0"/>
      <c r="EO138" s="0"/>
      <c r="EP138" s="0"/>
      <c r="EQ138" s="0"/>
      <c r="ER138" s="0"/>
      <c r="ES138" s="0"/>
      <c r="ET138" s="0"/>
      <c r="EU138" s="0"/>
      <c r="EV138" s="0"/>
      <c r="EW138" s="0"/>
      <c r="EX138" s="0"/>
      <c r="EY138" s="0"/>
      <c r="EZ138" s="0"/>
      <c r="FA138" s="0"/>
      <c r="FB138" s="0"/>
      <c r="FC138" s="0"/>
      <c r="FD138" s="0"/>
      <c r="FE138" s="0"/>
      <c r="FF138" s="0"/>
      <c r="FG138" s="0"/>
      <c r="FH138" s="0"/>
      <c r="FI138" s="0"/>
      <c r="FJ138" s="0"/>
      <c r="FK138" s="0"/>
      <c r="FL138" s="0"/>
      <c r="FM138" s="0"/>
      <c r="FN138" s="0"/>
      <c r="FO138" s="0"/>
      <c r="FP138" s="0"/>
      <c r="FQ138" s="0"/>
      <c r="FR138" s="0"/>
      <c r="FS138" s="0"/>
      <c r="FT138" s="0"/>
      <c r="FU138" s="0"/>
      <c r="FV138" s="0"/>
      <c r="FW138" s="0"/>
      <c r="FX138" s="0"/>
      <c r="FY138" s="0"/>
      <c r="FZ138" s="0"/>
      <c r="GA138" s="0"/>
      <c r="GB138" s="0"/>
      <c r="GC138" s="0"/>
      <c r="GD138" s="0"/>
      <c r="GE138" s="0"/>
      <c r="GF138" s="0"/>
      <c r="GG138" s="0"/>
      <c r="GH138" s="0"/>
      <c r="GI138" s="0"/>
      <c r="GJ138" s="0"/>
      <c r="GK138" s="0"/>
      <c r="GL138" s="0"/>
      <c r="GM138" s="0"/>
      <c r="GN138" s="0"/>
      <c r="GO138" s="0"/>
      <c r="GP138" s="0"/>
      <c r="GQ138" s="0"/>
      <c r="GR138" s="0"/>
      <c r="GS138" s="0"/>
      <c r="GT138" s="0"/>
      <c r="GU138" s="0"/>
      <c r="GV138" s="0"/>
      <c r="GW138" s="0"/>
      <c r="GX138" s="0"/>
      <c r="GY138" s="0"/>
      <c r="GZ138" s="0"/>
      <c r="HA138" s="0"/>
      <c r="HB138" s="0"/>
      <c r="HC138" s="0"/>
      <c r="HD138" s="0"/>
      <c r="HE138" s="0"/>
      <c r="HF138" s="0"/>
      <c r="HG138" s="0"/>
      <c r="HH138" s="0"/>
      <c r="HI138" s="0"/>
      <c r="HJ138" s="0"/>
      <c r="HK138" s="0"/>
      <c r="HL138" s="0"/>
      <c r="HM138" s="0"/>
      <c r="HN138" s="0"/>
      <c r="HO138" s="0"/>
      <c r="HP138" s="0"/>
      <c r="HQ138" s="0"/>
      <c r="HR138" s="0"/>
      <c r="HS138" s="0"/>
      <c r="HT138" s="0"/>
      <c r="HU138" s="0"/>
      <c r="HV138" s="0"/>
      <c r="HW138" s="0"/>
      <c r="HX138" s="0"/>
      <c r="HY138" s="0"/>
      <c r="HZ138" s="0"/>
      <c r="IA138" s="0"/>
      <c r="IB138" s="0"/>
      <c r="IC138" s="0"/>
      <c r="ID138" s="0"/>
      <c r="IE138" s="0"/>
      <c r="IF138" s="0"/>
      <c r="IG138" s="0"/>
      <c r="IH138" s="0"/>
      <c r="II138" s="0"/>
      <c r="IJ138" s="0"/>
      <c r="IK138" s="0"/>
      <c r="IL138" s="0"/>
      <c r="IM138" s="0"/>
      <c r="IN138" s="0"/>
      <c r="IO138" s="0"/>
      <c r="IP138" s="0"/>
      <c r="IQ138" s="0"/>
      <c r="IR138" s="0"/>
      <c r="IS138" s="0"/>
      <c r="IT138" s="0"/>
      <c r="IU138" s="0"/>
      <c r="IV138" s="0"/>
    </row>
    <row r="139" customFormat="false" ht="36.75" hidden="false" customHeight="true" outlineLevel="0" collapsed="false">
      <c r="A139" s="28" t="s">
        <v>198</v>
      </c>
      <c r="B139" s="28"/>
      <c r="C139" s="28"/>
      <c r="D139" s="28"/>
      <c r="E139" s="28"/>
      <c r="F139" s="28"/>
      <c r="G139" s="28"/>
      <c r="H139" s="28"/>
      <c r="I139" s="28"/>
      <c r="J139" s="28"/>
      <c r="K139" s="104" t="n">
        <f aca="false">K138*12</f>
        <v>36664.2</v>
      </c>
      <c r="L139" s="0"/>
    </row>
    <row r="140" customFormat="false" ht="15" hidden="false" customHeight="false" outlineLevel="0" collapsed="false">
      <c r="A140" s="0"/>
      <c r="B140" s="0"/>
      <c r="C140" s="0"/>
      <c r="K140" s="0"/>
      <c r="L140" s="0"/>
    </row>
    <row r="141" customFormat="false" ht="15" hidden="false" customHeight="false" outlineLevel="0" collapsed="false">
      <c r="A141" s="0"/>
      <c r="B141" s="0"/>
      <c r="C141" s="0"/>
      <c r="K141" s="0"/>
      <c r="L141" s="0"/>
    </row>
    <row r="142" customFormat="false" ht="15" hidden="false" customHeight="false" outlineLevel="0" collapsed="false">
      <c r="A142" s="105" t="s">
        <v>199</v>
      </c>
      <c r="B142" s="105"/>
      <c r="C142" s="106" t="n">
        <f aca="false">J42+J54+J82+J93</f>
        <v>0.6909696</v>
      </c>
    </row>
    <row r="143" customFormat="false" ht="15" hidden="false" customHeight="false" outlineLevel="0" collapsed="false"/>
    <row r="144" customFormat="false" ht="15" hidden="false" customHeight="false" outlineLevel="0" collapsed="false"/>
    <row r="145" customFormat="false" ht="15" hidden="false" customHeight="false" outlineLevel="0" collapsed="false"/>
    <row r="146" customFormat="false" ht="15" hidden="false" customHeight="false" outlineLevel="0" collapsed="false"/>
    <row r="147" customFormat="false" ht="15" hidden="false" customHeight="false" outlineLevel="0" collapsed="false"/>
    <row r="148" customFormat="false" ht="15" hidden="false" customHeight="false" outlineLevel="0" collapsed="false"/>
    <row r="149" customFormat="false" ht="15" hidden="false" customHeight="false" outlineLevel="0" collapsed="false"/>
    <row r="150" customFormat="false" ht="15" hidden="false" customHeight="false" outlineLevel="0" collapsed="false"/>
    <row r="157" customFormat="false" ht="73.1" hidden="false" customHeight="true" outlineLevel="0" collapsed="false"/>
    <row r="1048556" customFormat="false" ht="15" hidden="false" customHeight="false" outlineLevel="0" collapsed="false"/>
    <row r="1048557" customFormat="false" ht="15" hidden="false" customHeight="false" outlineLevel="0" collapsed="false"/>
    <row r="1048558" customFormat="false" ht="15" hidden="false" customHeight="false" outlineLevel="0" collapsed="false"/>
    <row r="1048559" customFormat="false" ht="15" hidden="false" customHeight="false" outlineLevel="0" collapsed="false"/>
    <row r="1048560" customFormat="false" ht="15" hidden="false" customHeight="false" outlineLevel="0" collapsed="false"/>
    <row r="1048561" customFormat="false" ht="15" hidden="false" customHeight="false" outlineLevel="0" collapsed="false"/>
    <row r="1048562" customFormat="false" ht="15" hidden="false" customHeight="false" outlineLevel="0" collapsed="false"/>
    <row r="1048563" customFormat="false" ht="15" hidden="false" customHeight="false" outlineLevel="0" collapsed="false"/>
    <row r="1048564" customFormat="false" ht="15" hidden="false" customHeight="false" outlineLevel="0" collapsed="false"/>
    <row r="1048565" customFormat="false" ht="15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4">
    <mergeCell ref="A1:K1"/>
    <mergeCell ref="A2:C2"/>
    <mergeCell ref="D2:I2"/>
    <mergeCell ref="A3:C3"/>
    <mergeCell ref="D3:I3"/>
    <mergeCell ref="A4:C4"/>
    <mergeCell ref="D4:F4"/>
    <mergeCell ref="H4:I4"/>
    <mergeCell ref="A5:K5"/>
    <mergeCell ref="B6:E6"/>
    <mergeCell ref="F6:K6"/>
    <mergeCell ref="A10:K10"/>
    <mergeCell ref="A11:B11"/>
    <mergeCell ref="C11:J11"/>
    <mergeCell ref="A12:B12"/>
    <mergeCell ref="C12:J12"/>
    <mergeCell ref="A13:K15"/>
    <mergeCell ref="A16:K16"/>
    <mergeCell ref="B20:J20"/>
    <mergeCell ref="B21:J21"/>
    <mergeCell ref="A22:K24"/>
    <mergeCell ref="A25:J25"/>
    <mergeCell ref="H27:J27"/>
    <mergeCell ref="A28:A29"/>
    <mergeCell ref="B28:D29"/>
    <mergeCell ref="K28:K29"/>
    <mergeCell ref="L28:M28"/>
    <mergeCell ref="L29:M29"/>
    <mergeCell ref="B30:J30"/>
    <mergeCell ref="L30:M30"/>
    <mergeCell ref="B31:J31"/>
    <mergeCell ref="B32:J32"/>
    <mergeCell ref="B33:J33"/>
    <mergeCell ref="A34:K34"/>
    <mergeCell ref="A35:J35"/>
    <mergeCell ref="A36:K36"/>
    <mergeCell ref="A37:K37"/>
    <mergeCell ref="A38:K38"/>
    <mergeCell ref="B39:I39"/>
    <mergeCell ref="B40:I40"/>
    <mergeCell ref="B41:I41"/>
    <mergeCell ref="B42:I42"/>
    <mergeCell ref="A43:K44"/>
    <mergeCell ref="A45:K45"/>
    <mergeCell ref="B46:I46"/>
    <mergeCell ref="B47:I47"/>
    <mergeCell ref="B48:E48"/>
    <mergeCell ref="H48:I48"/>
    <mergeCell ref="B49:I49"/>
    <mergeCell ref="B50:I50"/>
    <mergeCell ref="B51:I51"/>
    <mergeCell ref="B52:I52"/>
    <mergeCell ref="B53:I53"/>
    <mergeCell ref="B54:I54"/>
    <mergeCell ref="A55:K56"/>
    <mergeCell ref="A57:K57"/>
    <mergeCell ref="B58:J58"/>
    <mergeCell ref="B59:J59"/>
    <mergeCell ref="B60:J60"/>
    <mergeCell ref="B61:J61"/>
    <mergeCell ref="B62:J62"/>
    <mergeCell ref="B63:J63"/>
    <mergeCell ref="B64:J64"/>
    <mergeCell ref="B65:J65"/>
    <mergeCell ref="B66:J66"/>
    <mergeCell ref="A67:K68"/>
    <mergeCell ref="A69:K69"/>
    <mergeCell ref="B70:I70"/>
    <mergeCell ref="B71:I71"/>
    <mergeCell ref="B72:J72"/>
    <mergeCell ref="B73:I73"/>
    <mergeCell ref="A74:K74"/>
    <mergeCell ref="A75:K75"/>
    <mergeCell ref="B76:I76"/>
    <mergeCell ref="L76:M76"/>
    <mergeCell ref="B77:I77"/>
    <mergeCell ref="L77:M77"/>
    <mergeCell ref="B78:I78"/>
    <mergeCell ref="L78:M78"/>
    <mergeCell ref="B79:I79"/>
    <mergeCell ref="L79:M79"/>
    <mergeCell ref="B80:I80"/>
    <mergeCell ref="L80:M80"/>
    <mergeCell ref="B81:I81"/>
    <mergeCell ref="L81:M81"/>
    <mergeCell ref="A82:I82"/>
    <mergeCell ref="A83:K83"/>
    <mergeCell ref="A84:K84"/>
    <mergeCell ref="A85:K85"/>
    <mergeCell ref="B86:I86"/>
    <mergeCell ref="B87:I87"/>
    <mergeCell ref="B88:I88"/>
    <mergeCell ref="B89:I89"/>
    <mergeCell ref="B90:I90"/>
    <mergeCell ref="B91:I91"/>
    <mergeCell ref="B92:I92"/>
    <mergeCell ref="A93:I93"/>
    <mergeCell ref="A94:K94"/>
    <mergeCell ref="A95:K95"/>
    <mergeCell ref="B96:I96"/>
    <mergeCell ref="B97:I97"/>
    <mergeCell ref="A98:K98"/>
    <mergeCell ref="A99:K99"/>
    <mergeCell ref="B100:J100"/>
    <mergeCell ref="B101:J101"/>
    <mergeCell ref="B102:J102"/>
    <mergeCell ref="A103:K103"/>
    <mergeCell ref="A104:J104"/>
    <mergeCell ref="B105:J105"/>
    <mergeCell ref="B106:D106"/>
    <mergeCell ref="E106:J106"/>
    <mergeCell ref="B107:D107"/>
    <mergeCell ref="E107:J107"/>
    <mergeCell ref="A108:A109"/>
    <mergeCell ref="B108:C109"/>
    <mergeCell ref="D108:J108"/>
    <mergeCell ref="D109:J109"/>
    <mergeCell ref="A110:J110"/>
    <mergeCell ref="A111:K111"/>
    <mergeCell ref="A112:J112"/>
    <mergeCell ref="B113:I113"/>
    <mergeCell ref="B114:I114"/>
    <mergeCell ref="A115:A118"/>
    <mergeCell ref="B115:H115"/>
    <mergeCell ref="I115:J115"/>
    <mergeCell ref="B116:E118"/>
    <mergeCell ref="F116:G117"/>
    <mergeCell ref="I116:I118"/>
    <mergeCell ref="F118:G118"/>
    <mergeCell ref="A119:G119"/>
    <mergeCell ref="A120:K123"/>
    <mergeCell ref="A124:K124"/>
    <mergeCell ref="A125:J125"/>
    <mergeCell ref="B126:J126"/>
    <mergeCell ref="B127:J127"/>
    <mergeCell ref="B128:J128"/>
    <mergeCell ref="B129:J129"/>
    <mergeCell ref="B130:J130"/>
    <mergeCell ref="A131:J131"/>
    <mergeCell ref="B132:J132"/>
    <mergeCell ref="A133:J133"/>
    <mergeCell ref="A134:K134"/>
    <mergeCell ref="A135:K135"/>
    <mergeCell ref="A136:C136"/>
    <mergeCell ref="D136:E136"/>
    <mergeCell ref="F136:G136"/>
    <mergeCell ref="H136:I136"/>
    <mergeCell ref="A137:C137"/>
    <mergeCell ref="D137:E137"/>
    <mergeCell ref="F137:G137"/>
    <mergeCell ref="H137:I137"/>
    <mergeCell ref="A138:J138"/>
    <mergeCell ref="A139:J139"/>
    <mergeCell ref="A142:B142"/>
  </mergeCells>
  <printOptions headings="false" gridLines="false" gridLinesSet="true" horizontalCentered="true" verticalCentered="false"/>
  <pageMargins left="0.472222222222222" right="0.472222222222222" top="0.39375" bottom="0.39375" header="0.511805555555555" footer="0.511805555555555"/>
  <pageSetup paperSize="9" scale="65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4330</TotalTime>
  <Application>LibreOffice/6.1.4.2$Windows_X86_64 LibreOffice_project/9d0f32d1f0b509096fd65e0d4bec26ddd1938fd3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2017-04-19T09:28:32Z</dcterms:created>
  <dc:creator>Lenovo</dc:creator>
  <dc:description/>
  <dc:language>pt-BR</dc:language>
  <cp:lastModifiedBy>PRMS MPF</cp:lastModifiedBy>
  <cp:lastPrinted>2019-08-28T14:44:36Z</cp:lastPrinted>
  <dcterms:modified xsi:type="dcterms:W3CDTF">2019-09-25T14:39:17Z</dcterms:modified>
  <cp:revision>146</cp:revision>
  <dc:subject/>
  <dc:title/>
</cp:coreProperties>
</file>