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Sintética" sheetId="1" state="visible" r:id="rId2"/>
    <sheet name="Analítica" sheetId="2" state="visible" r:id="rId3"/>
    <sheet name="BDI" sheetId="3" state="visible" r:id="rId4"/>
    <sheet name="Cronograma" sheetId="4" state="visible" r:id="rId5"/>
    <sheet name="Curva ABC" sheetId="5" state="visible" r:id="rId6"/>
  </sheets>
  <definedNames>
    <definedName function="false" hidden="false" localSheetId="0" name="_xlnm.Print_Titles" vbProcedure="false">Sintética!$1:$11</definedName>
    <definedName function="false" hidden="false" localSheetId="0" name="_xlnm.Print_Titles" vbProcedure="false">Sintética!$1:$11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<sst xmlns="http://schemas.openxmlformats.org/spreadsheetml/2006/main" count="2198" uniqueCount="399">
  <si>
    <t xml:space="preserve">REFORMA SALA PR/MS</t>
  </si>
  <si>
    <t xml:space="preserve">PLANILHA SINTÉTICA</t>
  </si>
  <si>
    <t xml:space="preserve">Leis Sociais Desoneradas - referência SINAPI AGOSTO 2017: LS =</t>
  </si>
  <si>
    <t xml:space="preserve">Benefícios e Despesas Indiretas: BDI (Serviços) =</t>
  </si>
  <si>
    <t xml:space="preserve">CÓDIGO</t>
  </si>
  <si>
    <t xml:space="preserve">DESCRIÇÃO</t>
  </si>
  <si>
    <t xml:space="preserve">CLASS</t>
  </si>
  <si>
    <t xml:space="preserve">UNIDADE</t>
  </si>
  <si>
    <t xml:space="preserve">QUANT.</t>
  </si>
  <si>
    <t xml:space="preserve">PREÇO(R$)</t>
  </si>
  <si>
    <t xml:space="preserve">PREÇO TOTAL (R$)</t>
  </si>
  <si>
    <t xml:space="preserve">SERVIÇOS PRELIMINARES</t>
  </si>
  <si>
    <t xml:space="preserve">01.01</t>
  </si>
  <si>
    <t xml:space="preserve">DEMOLIÇÕES E RETIRADAS</t>
  </si>
  <si>
    <t xml:space="preserve">01.01.01</t>
  </si>
  <si>
    <t xml:space="preserve">DEMOLICAO DE ALVENARIA DE TIJOLOS FURADOS S/REAPROVEITAMENTO</t>
  </si>
  <si>
    <t xml:space="preserve">SER.CG</t>
  </si>
  <si>
    <t xml:space="preserve">M3</t>
  </si>
  <si>
    <t xml:space="preserve">01.01.02</t>
  </si>
  <si>
    <t xml:space="preserve">RETIRADA DE APARELHOS DE ILUMINACAO C/ REAPROVEITAMENTO DE LAMPADAS</t>
  </si>
  <si>
    <t xml:space="preserve">UN</t>
  </si>
  <si>
    <t xml:space="preserve">01.01.03</t>
  </si>
  <si>
    <t xml:space="preserve">RETIRADA DE ESQUADRIAS METALICAS</t>
  </si>
  <si>
    <t xml:space="preserve">M2</t>
  </si>
  <si>
    <t xml:space="preserve">01.01.04</t>
  </si>
  <si>
    <t xml:space="preserve">DEMOLICAO DE FORRO DE GESSO</t>
  </si>
  <si>
    <t xml:space="preserve">01.01.05</t>
  </si>
  <si>
    <t xml:space="preserve">REMOCAO DE PEITORIL EM MARMORE OU GRANITO</t>
  </si>
  <si>
    <t xml:space="preserve">01.01.06</t>
  </si>
  <si>
    <t xml:space="preserve">REMOCAO DE TOMADAS OU INTERRUPTORES ELETRICOS</t>
  </si>
  <si>
    <t xml:space="preserve">01.01.07</t>
  </si>
  <si>
    <t xml:space="preserve">CARGA MANUAL DE ENTULHO EM CAÇAMBA ESTACIONÁRIA</t>
  </si>
  <si>
    <t xml:space="preserve">01.02</t>
  </si>
  <si>
    <t xml:space="preserve">CANTEIRO DE OBRA</t>
  </si>
  <si>
    <t xml:space="preserve">01.02.01</t>
  </si>
  <si>
    <t xml:space="preserve">EXECUÇÃO DE DEPÓSITO EM CANTEIRO DE OBRA EM CHAPA DE MADEIRA COMPENSADA, NÃO INCLUSO MOBILIÁRIO. AF_04/2016</t>
  </si>
  <si>
    <t xml:space="preserve">SUBTOTAL (Etapa):</t>
  </si>
  <si>
    <t xml:space="preserve">ARQUITETURA</t>
  </si>
  <si>
    <t xml:space="preserve">02.01</t>
  </si>
  <si>
    <t xml:space="preserve">VEDAÇÕES</t>
  </si>
  <si>
    <t xml:space="preserve">02.01.01</t>
  </si>
  <si>
    <t xml:space="preserve">PAREDE COM PLACAS DE GESSO ACARTONADO (DRYWALL), PARA USO INTERNO, COM DUAS FACES SIMPLES E ESTRUTURA METÁLICA COM GUIAS SIMPLES, COM VÃOS AF_06/2017_P</t>
  </si>
  <si>
    <t xml:space="preserve">02.02</t>
  </si>
  <si>
    <t xml:space="preserve">REVESTIMENTOS DE PAREDE</t>
  </si>
  <si>
    <t xml:space="preserve">02.02.01</t>
  </si>
  <si>
    <t xml:space="preserve">EMBOÇO EM ARGAMASSA TRAÇO 1:2:8, PREPARO MECÂNICO COM BETONEIRA 400L, APLICADO MANUALMENTE EM FACES INTERNAS DE PAREDES, PARA AMBIENTE COM ÁREA MAIOR QUE 10M2, ESPESSURA DE 20MM, COM EXECUÇÃO DE TALISCAS. AF_06/2014</t>
  </si>
  <si>
    <t xml:space="preserve">02.03</t>
  </si>
  <si>
    <t xml:space="preserve">FORROS</t>
  </si>
  <si>
    <t xml:space="preserve">02.03.01</t>
  </si>
  <si>
    <t xml:space="preserve">FORRO DE GESSO EM PLACAS 60X60CM, ESPESSURA 1,2CM, INCLUSIVE FIXACAO COM ARAME</t>
  </si>
  <si>
    <t xml:space="preserve">02.04</t>
  </si>
  <si>
    <t xml:space="preserve">ESQUADRIAS</t>
  </si>
  <si>
    <t xml:space="preserve">02.04.01</t>
  </si>
  <si>
    <t xml:space="preserve">PEITORIL EM GRANITO BRANCO FORTALEZA, LARGURA DE 15CM, ASSENTADO COM ARGAMASSA TRACO 1:4 (CIMENTO E AREIA MEDIA), PREPARO MANUAL DA ARGAMASSA</t>
  </si>
  <si>
    <t xml:space="preserve">M</t>
  </si>
  <si>
    <t xml:space="preserve">02.04.02</t>
  </si>
  <si>
    <t xml:space="preserve">SOLEIRA DE GRANITO BRANCO FORTALEZA, LARGURA 15CM, ESPESSURA 3CM, ASSENTADA SOBRE ARGAMASSA TRACO 1:4 (CIMENTO E AREIA)</t>
  </si>
  <si>
    <t xml:space="preserve">02.04.03</t>
  </si>
  <si>
    <t xml:space="preserve">FECHADURA DE EMBUTIR REFORCADA COMPLETA, DE SEGURANCA, COM CILINDRO, PARA PORTA EXTERNA, ACABAMENTO PADRAO MEDIO</t>
  </si>
  <si>
    <t xml:space="preserve">02.04.04</t>
  </si>
  <si>
    <t xml:space="preserve">KIT DE PORTA DE MADEIRA PARA VERNIZ, SEMI-OCA (LEVE OU MÉDIA), PADRÃO MÉDIO, 80X210CM, ESPESSURA DE 3,5CM, ITENS INCLUSOS: DOBRADIÇAS, MONTAGEM E INSTALAÇÃO DO BATENTE, SEM FECHADURA - FORNECIMENTO E INSTALAÇÃO. AF_08/2015</t>
  </si>
  <si>
    <t xml:space="preserve">02.04.05</t>
  </si>
  <si>
    <t xml:space="preserve">VERGA PRÉ-MOLDADA PARA JANELAS COM ATÉ 1,5 M DE VÃO. AF_03/2016</t>
  </si>
  <si>
    <t xml:space="preserve">02.04.06</t>
  </si>
  <si>
    <t xml:space="preserve">VERGA PRÉ-MOLDADA PARA JANELAS COM MAIS DE 1,5 M DE VÃO. AF_03/2016</t>
  </si>
  <si>
    <t xml:space="preserve">02.04.07</t>
  </si>
  <si>
    <t xml:space="preserve">REINSTALAÇÃO DE JANELA DE ALUMÍNIO DE CORRER, 4 FOLHAS, FIXAÇÃO COM PARAFUSO, VEDAÇÃO COM ESPUMA EXPANSIVA PU, COM VIDROS</t>
  </si>
  <si>
    <t xml:space="preserve">02.04.08</t>
  </si>
  <si>
    <t xml:space="preserve">JANELA DE ALUMÍNIO E VIDRO TEMPERADO, CONFORME PROJETO (J1) - FORNECIMENTO E INSTALAÇÃO</t>
  </si>
  <si>
    <t xml:space="preserve">INSTALAÇÕES ELÉTRICAS</t>
  </si>
  <si>
    <t xml:space="preserve">03.01</t>
  </si>
  <si>
    <t xml:space="preserve">TOMADAS (INFRAESTRUTURA E CABEAMENTO)</t>
  </si>
  <si>
    <t xml:space="preserve">03.01.01</t>
  </si>
  <si>
    <t xml:space="preserve">ABRACADEIRA EM ACO PARA AMARRACAO DE ELETRODUTOS, TIPO D, COM 1" E PARAFUSO DE FIXACAO - FORNECIMENTO E INSTALACAO</t>
  </si>
  <si>
    <t xml:space="preserve">03.01.02</t>
  </si>
  <si>
    <t xml:space="preserve">ELETRODUTO RÍGIDO ROSCÁVEL, PVC, DN 25 MM (3/4"), PARA CIRCUITOS TERMINAIS, INSTALADO EM LAJE - FORNECIMENTO E INSTALAÇÃO. AF_12/2015</t>
  </si>
  <si>
    <t xml:space="preserve">03.01.03</t>
  </si>
  <si>
    <t xml:space="preserve">CURVA 90 GRAUS PARA ELETRODUTO, PVC, ROSCÁVEL, DN 25 MM (3/4"), PARA CIRCUITOS TERMINAIS, INSTALADA EM LAJE - FORNECIMENTO E INSTALAÇÃO. AF_12/2015</t>
  </si>
  <si>
    <t xml:space="preserve">03.01.04</t>
  </si>
  <si>
    <t xml:space="preserve">CABO DE COBRE FLEXÍVEL ISOLADO, 2,5 MM², ANTI-CHAMA 450/750 V, PARA CIRCUITOS TERMINAIS - FORNECIMENTO E INSTALAÇÃO. AF_12/2015</t>
  </si>
  <si>
    <t xml:space="preserve">03.01.05</t>
  </si>
  <si>
    <t xml:space="preserve">PONTO DE TOMADA INCLUINDO TOMADA 10A/250V, CAIXA ELÉTRICA, ELETRODUTO PVC ROSCÁVEL, CABO, RASGO, QUEBRA E CHUMBAMENTO. AF_01/2016</t>
  </si>
  <si>
    <t xml:space="preserve">03.02</t>
  </si>
  <si>
    <t xml:space="preserve">ILUMINAÇÃO (INFRAESTRUTURA E CABEAMENTO) </t>
  </si>
  <si>
    <t xml:space="preserve">03.02.01</t>
  </si>
  <si>
    <t xml:space="preserve">03.02.02</t>
  </si>
  <si>
    <t xml:space="preserve">ELETRODUTO RÍGIDO ROSCÁVEL, PVC, DN 25 MM (3/4"), PARA CIRCUITOS TERMINAIS, INSTALADO EM FORRO - FORNECIMENTO E INSTALAÇÃO. AF_12/2015</t>
  </si>
  <si>
    <t xml:space="preserve">03.02.03</t>
  </si>
  <si>
    <t xml:space="preserve">03.02.04</t>
  </si>
  <si>
    <t xml:space="preserve">PONTO DE ILUMINAÇÃO INCLUINDO INTERRUPTOR SIMPLES, CAIXA ELÉTRICA, ELETRODUTO PVC ROSCÁVEL, CABO, RASGO, QUEBRA E CHUMBAMENTO (EXCLUINDO LUMINÁRIA E LÂMPADA). AF_01/2016</t>
  </si>
  <si>
    <t xml:space="preserve">03.02.05</t>
  </si>
  <si>
    <t xml:space="preserve">PONTO DE ILUMINAÇÃO, INCLUINDO INTERRUPTOR SIMPLES (2 MÓDULOS), CAIXA ELÉTRICA, ELETRODUTO, CABO, RASGO, QUEBRA E CHUMBAMENTO (EXCLUINDO LUMINÁRIA E LÂMPADA). AF_01/2016</t>
  </si>
  <si>
    <t xml:space="preserve">03.03</t>
  </si>
  <si>
    <t xml:space="preserve">LUMINÁRIAS</t>
  </si>
  <si>
    <t xml:space="preserve">03.03.01</t>
  </si>
  <si>
    <t xml:space="preserve">LUMINÁRIA DE SOBREPOR TIPO CALHA COM 2 LÂMPADAS EM LED 120CM - FORNECIMENTO E NSTALAÇÃO</t>
  </si>
  <si>
    <t xml:space="preserve">REDE ESTRUTURADA E CFTV</t>
  </si>
  <si>
    <t xml:space="preserve">04.01</t>
  </si>
  <si>
    <t xml:space="preserve">INFRAESTRUTURA</t>
  </si>
  <si>
    <t xml:space="preserve">04.01.01</t>
  </si>
  <si>
    <t xml:space="preserve">04.01.02</t>
  </si>
  <si>
    <t xml:space="preserve">ABRACADEIRA EM ACO PARA AMARRACAO DE ELETRODUTOS, TIPO D, COM 1 1/4" E PARAFUSO DE FIXACAO - FORNECIMENTO E INSTALACAO</t>
  </si>
  <si>
    <t xml:space="preserve">04.01.03</t>
  </si>
  <si>
    <t xml:space="preserve">RASGO EM ALVENARIA PARA ELETRODUTOS COM DIAMETROS MENORES OU IGUAIS A 40 MM. AF_05/2015</t>
  </si>
  <si>
    <t xml:space="preserve">04.01.04</t>
  </si>
  <si>
    <t xml:space="preserve">QUEBRA EM ALVENARIA PARA INSTALAÇÃO DE CAIXA DE TOMADA (4X4 OU 4X2). AF_05/2015</t>
  </si>
  <si>
    <t xml:space="preserve">04.01.05</t>
  </si>
  <si>
    <t xml:space="preserve">CHUMBAMENTO LINEAR EM ALVENARIA PARA RAMAIS/DISTRIBUIÇÃO COM DIÂMETROS MENORES OU IGUAIS A 40 MM. AF_05/2015</t>
  </si>
  <si>
    <t xml:space="preserve">04.01.06</t>
  </si>
  <si>
    <t xml:space="preserve">04.01.07</t>
  </si>
  <si>
    <t xml:space="preserve">ELETRODUTO RÍGIDO ROSCÁVEL, PVC, DN 40 MM (1 1/4"), PARA CIRCUITOS TERMINAIS, INSTALADO EM LAJE - FORNECIMENTO E INSTALAÇÃO. AF_12/2015</t>
  </si>
  <si>
    <t xml:space="preserve">04.01.08</t>
  </si>
  <si>
    <t xml:space="preserve">ELETRODUTO RÍGIDO ROSCÁVEL, PVC, DN 25 MM (3/4"), PARA CIRCUITOS TERMINAIS, INSTALADO EM PAREDE - FORNECIMENTO E INSTALAÇÃO. AF_12/2015</t>
  </si>
  <si>
    <t xml:space="preserve">04.01.09</t>
  </si>
  <si>
    <t xml:space="preserve">ELETRODUTO RÍGIDO ROSCÁVEL, PVC, DN 40 MM (1 1/4"), PARA CIRCUITOS TERMINAIS, INSTALADO EM PAREDE - FORNECIMENTO E INSTALAÇÃO. AF_12/2015</t>
  </si>
  <si>
    <t xml:space="preserve">04.01.10</t>
  </si>
  <si>
    <t xml:space="preserve">04.01.11</t>
  </si>
  <si>
    <t xml:space="preserve">CAIXA RETANGULAR 4" X 2" BAIXA (0,30 M DO PISO), PVC, INSTALADA EM PAREDE - FORNECIMENTO E INSTALAÇÃO. AF_12/2015</t>
  </si>
  <si>
    <t xml:space="preserve">04.01.12</t>
  </si>
  <si>
    <t xml:space="preserve">CAIXA RETANGULAR 4" X 4" BAIXA (0,30 M DO PISO), METÁLICA, INSTALADA EM PAREDE - FORNECIMENTO E INSTALAÇÃO. AF_12/2015</t>
  </si>
  <si>
    <t xml:space="preserve">04.01.13</t>
  </si>
  <si>
    <t xml:space="preserve">ELETRODUTO RÍGIDO ROSCÁVEL, PVC, DN 50 MM (1 1/2") - FORNECIMENTO E INSTALAÇÃO. AF_12/2015</t>
  </si>
  <si>
    <t xml:space="preserve">04.01.14</t>
  </si>
  <si>
    <t xml:space="preserve">CONECTOR TIPO RJ-45, CAT. 5e, ESPELHO PARA CAIXA 4X2 COM 2 CONECTORES</t>
  </si>
  <si>
    <t xml:space="preserve">04.02</t>
  </si>
  <si>
    <t xml:space="preserve">CABEAMENTO</t>
  </si>
  <si>
    <t xml:space="preserve">04.02.01</t>
  </si>
  <si>
    <t xml:space="preserve">CABO UTP, 4 PARES, CAT 5e - FORNECIMENTO E INSTALAÇÃO</t>
  </si>
  <si>
    <t xml:space="preserve">04.02.02</t>
  </si>
  <si>
    <t xml:space="preserve">PATCH PAINEL MODULAR 1U, 24 PORTAS, CAT. 5e</t>
  </si>
  <si>
    <t xml:space="preserve">04.03</t>
  </si>
  <si>
    <t xml:space="preserve">TESTES E FINALIZAÇÕES</t>
  </si>
  <si>
    <t xml:space="preserve">04.03.01</t>
  </si>
  <si>
    <t xml:space="preserve">CERTIFICAÇÃO DE CABEAMENTO ESTRUTURADO COM EMISSÃO DE LAUDO</t>
  </si>
  <si>
    <t xml:space="preserve">04.03.02</t>
  </si>
  <si>
    <t xml:space="preserve">IDENTIFICAÇÃO DE PONTOS DO CABEAMENTO ESTRUTURADO</t>
  </si>
  <si>
    <t xml:space="preserve">PINTURA</t>
  </si>
  <si>
    <t xml:space="preserve">05.01</t>
  </si>
  <si>
    <t xml:space="preserve">PINTURA INTERNA</t>
  </si>
  <si>
    <t xml:space="preserve">05.01.01</t>
  </si>
  <si>
    <t xml:space="preserve">PINTURA EM VERNIZ SINTETICO BRILHANTE EM MADEIRA, TRES DEMAOS</t>
  </si>
  <si>
    <t xml:space="preserve">05.01.02</t>
  </si>
  <si>
    <t xml:space="preserve">APLICAÇÃO MANUAL DE PINTURA COM TINTA LÁTEX PVA EM TETO, DUAS DEMÃOS. AF_06/2014</t>
  </si>
  <si>
    <t xml:space="preserve">05.01.03</t>
  </si>
  <si>
    <t xml:space="preserve">APLICAÇÃO MANUAL DE PINTURA COM TINTA LÁTEX PVA EM PAREDES, DUAS DEMÃOS. AF_06/2014</t>
  </si>
  <si>
    <t xml:space="preserve">05.01.04</t>
  </si>
  <si>
    <t xml:space="preserve">APLICAÇÃO E LIXAMENTO DE MASSA LÁTEX EM TETO, DUAS DEMÃOS. AF_06/2014</t>
  </si>
  <si>
    <t xml:space="preserve">05.01.05</t>
  </si>
  <si>
    <t xml:space="preserve">APLICAÇÃO E LIXAMENTO DE MASSA LÁTEX EM PAREDES, DUAS DEMÃOS. AF_06/2014</t>
  </si>
  <si>
    <t xml:space="preserve">ADMINISTRAÇÃO LOCAL</t>
  </si>
  <si>
    <t xml:space="preserve">06.01</t>
  </si>
  <si>
    <t xml:space="preserve">ENGENHEIRO CIVIL DE OBRA JUNIOR COM ENCARGOS COMPLEMENTARES</t>
  </si>
  <si>
    <t xml:space="preserve">H</t>
  </si>
  <si>
    <t xml:space="preserve">SERVIÇOS FINAIS</t>
  </si>
  <si>
    <t xml:space="preserve">07.01</t>
  </si>
  <si>
    <t xml:space="preserve">PROJETOS COMPLEMENTARES AS BUILT</t>
  </si>
  <si>
    <t xml:space="preserve">07.02</t>
  </si>
  <si>
    <t xml:space="preserve">LIMPEZA GERAL</t>
  </si>
  <si>
    <t xml:space="preserve">TOTAL GERAL: </t>
  </si>
  <si>
    <t xml:space="preserve">SER.CG </t>
  </si>
  <si>
    <t xml:space="preserve">M3 </t>
  </si>
  <si>
    <t xml:space="preserve">88309U</t>
  </si>
  <si>
    <t xml:space="preserve">PEDREIRO COM ENCARGOS COMPLEMENTARES</t>
  </si>
  <si>
    <t xml:space="preserve">88316U</t>
  </si>
  <si>
    <t xml:space="preserve">SERVENTE COM ENCARGOS COMPLEMENTARES</t>
  </si>
  <si>
    <t xml:space="preserve">PREÇO (mão-de-obra):</t>
  </si>
  <si>
    <t xml:space="preserve">PREÇO (material):</t>
  </si>
  <si>
    <t xml:space="preserve">PREÇO TOTAL (unit.):</t>
  </si>
  <si>
    <t xml:space="preserve">LS(%): 0,00</t>
  </si>
  <si>
    <t xml:space="preserve">BDI(%): 28,52</t>
  </si>
  <si>
    <t xml:space="preserve">ADM(%): 0,00</t>
  </si>
  <si>
    <t xml:space="preserve">TOTAL TAXA:</t>
  </si>
  <si>
    <t xml:space="preserve">PREÇO TOTAL UNIT. (c/ taxa):</t>
  </si>
  <si>
    <t xml:space="preserve">QUANTIDADE:</t>
  </si>
  <si>
    <t xml:space="preserve">PREÇO TOTAL (c/ taxa):</t>
  </si>
  <si>
    <t xml:space="preserve">UN </t>
  </si>
  <si>
    <t xml:space="preserve">88264U</t>
  </si>
  <si>
    <t xml:space="preserve">ELETRICISTA COM ENCARGOS COMPLEMENTARES</t>
  </si>
  <si>
    <t xml:space="preserve">01.02.03</t>
  </si>
  <si>
    <t xml:space="preserve">M2 </t>
  </si>
  <si>
    <t xml:space="preserve">01.02.04</t>
  </si>
  <si>
    <t xml:space="preserve">01.02.05</t>
  </si>
  <si>
    <t xml:space="preserve">01.02.06</t>
  </si>
  <si>
    <t xml:space="preserve">88247U</t>
  </si>
  <si>
    <t xml:space="preserve">AUXILIAR DE ELETRICISTA COM ENCARGOS COMPLEMENTARES</t>
  </si>
  <si>
    <t xml:space="preserve">01.02.07</t>
  </si>
  <si>
    <t xml:space="preserve">PRMS-00109.1(SINDU)</t>
  </si>
  <si>
    <t xml:space="preserve">ALUGUEL CAÇAMBA ESTACIONÁRIA CAP=4M3</t>
  </si>
  <si>
    <t xml:space="preserve">EQ.LOC</t>
  </si>
  <si>
    <t xml:space="preserve">FERROLHO/FECHO/TARJETA OU TRINCO PINO REDONDO 8" SOBREPOR FERRO ZINC/GALV OU POLIDO "</t>
  </si>
  <si>
    <t xml:space="preserve">MAT.</t>
  </si>
  <si>
    <t xml:space="preserve">PECA DE MADEIRA NATIVA / REGIONAL 7,5 X 7,5CM (3X3) NAO APARELHADA (P/FORMA)</t>
  </si>
  <si>
    <t xml:space="preserve">73907/3U</t>
  </si>
  <si>
    <t xml:space="preserve">LASTRO DE CONCRETO, E=5CM, PREPARO MECÂNICO, INCLUSOS LANÇAMENTO E ADENSAMENTO</t>
  </si>
  <si>
    <t xml:space="preserve">73907/6U</t>
  </si>
  <si>
    <t xml:space="preserve">LASTRO DE CONCRETO, E=3CM, PREPARO MECÂNICO, INCLUSOS LANÇAMENTO E ADENSAMENTO</t>
  </si>
  <si>
    <t xml:space="preserve">73933/3U</t>
  </si>
  <si>
    <t xml:space="preserve">PORTA DE FERRO TIPO VENEZIANA, DE ABRIR, SEM BANDEIRA SEM FERRAGENS</t>
  </si>
  <si>
    <t xml:space="preserve">73953/6U</t>
  </si>
  <si>
    <t xml:space="preserve">LUMINARIA TIPO CALHA, DE SOBREPOR, COM REATOR DE PARTIDA RAPIDA E LAMPADA FLUORESCENTE 2X40W, COMPLETA, FORNECIMENTO E INSTALACAO</t>
  </si>
  <si>
    <t xml:space="preserve">73964/6U</t>
  </si>
  <si>
    <t xml:space="preserve">REATERRO DE VALA COM COMPACTAÇÃO MANUAL</t>
  </si>
  <si>
    <t xml:space="preserve">74043/1U</t>
  </si>
  <si>
    <t xml:space="preserve">CONDULETE PVC TIPO B 3/4? SEM TAMPA, FORNECIMENTO E INSTALACAO</t>
  </si>
  <si>
    <t xml:space="preserve">78018U</t>
  </si>
  <si>
    <t xml:space="preserve">ESCAVACAO MANUAL A CEU ABERTO EM MATERIAL DE 1A CATEGORIA, EM PROFUNDIDADE ATE 0,50M</t>
  </si>
  <si>
    <t xml:space="preserve">83518U</t>
  </si>
  <si>
    <t xml:space="preserve">ALVENARIA EMBASAMENTO E=20 CM BLOCO CONCRETO</t>
  </si>
  <si>
    <t xml:space="preserve">88487U</t>
  </si>
  <si>
    <t xml:space="preserve">91170U</t>
  </si>
  <si>
    <t xml:space="preserve">FIXAÇÃO DE TUBOS HORIZONTAIS DE PVC, CPVC OU COBRE DIÂMETROS MENORES OU IGUAIS A 40 MM OU ELETROCALHAS ATÉ 150MM DE LARGURA, COM ABRAÇADEIRA METÁLICA RÍGIDA TIPO D 1/2?, FIXADA EM PERFILADO EM LAJE. AF_05/2015</t>
  </si>
  <si>
    <t xml:space="preserve">91173U</t>
  </si>
  <si>
    <t xml:space="preserve">FIXAÇÃO DE TUBOS VERTICAIS DE PPR DIÂMETROS MENORES OU IGUAIS A 40 MM COM ABRAÇADEIRA METÁLICA RÍGIDA TIPO D 1/2", FIXADA EM PERFILADO EM ALVENARIA. AF_05/2015</t>
  </si>
  <si>
    <t xml:space="preserve">91852U</t>
  </si>
  <si>
    <t xml:space="preserve">ELETRODUTO FLEXÍVEL CORRUGADO, PVC, DN 20 MM (1/2"), PARA CIRCUITOS TERMINAIS, INSTALADO EM PAREDE - FORNECIMENTO E INSTALAÇÃO. AF_12/2015</t>
  </si>
  <si>
    <t xml:space="preserve">91862U</t>
  </si>
  <si>
    <t xml:space="preserve">ELETRODUTO RÍGIDO ROSCÁVEL, PVC, DN 20 MM (1/2"), PARA CIRCUITOS TERMINAIS, INSTALADO EM FORRO - FORNECIMENTO E INSTALAÇÃO. AF_12/2015</t>
  </si>
  <si>
    <t xml:space="preserve">91870U</t>
  </si>
  <si>
    <t xml:space="preserve">ELETRODUTO RÍGIDO ROSCÁVEL, PVC, DN 20 MM (1/2"), PARA CIRCUITOS TERMINAIS, INSTALADO EM PAREDE - FORNECIMENTO E INSTALAÇÃO. AF_12/2015</t>
  </si>
  <si>
    <t xml:space="preserve">91924U</t>
  </si>
  <si>
    <t xml:space="preserve">CABO DE COBRE FLEXÍVEL ISOLADO, 1,5 MM², ANTI-CHAMA 450/750 V, PARA CIRCUITOS TERMINAIS - FORNECIMENTO E INSTALAÇÃO. AF_12/2015</t>
  </si>
  <si>
    <t xml:space="preserve">92023U</t>
  </si>
  <si>
    <t xml:space="preserve">INTERRUPTOR SIMPLES (1 MÓDULO) COM 1 TOMADA DE EMBUTIR 2P+T 10 A, INCLUINDO SUPORTE E PLACA - FORNECIMENTO E INSTALAÇÃO. AF_12/2015</t>
  </si>
  <si>
    <t xml:space="preserve">92543U</t>
  </si>
  <si>
    <t xml:space="preserve">TRAMA DE MADEIRA COMPOSTA POR TERÇAS PARA TELHADOS DE ATÉ 2 ÁGUAS PARA TELHA ONDULADA DE FIBROCIMENTO, METÁLICA, PLÁSTICA OU TERMOACÚSTICA, INCLUSO TRANSPORTE VERTICAL. AF_12/2015</t>
  </si>
  <si>
    <t xml:space="preserve">93181U</t>
  </si>
  <si>
    <t xml:space="preserve">FECHAMENTO TEMPORÁRIO EM CHAPA DE MADEIRA COMPENSADA E=12MM, COM REAPROVEITAMENTO 1,5X</t>
  </si>
  <si>
    <t xml:space="preserve">94210U</t>
  </si>
  <si>
    <t xml:space="preserve">TELHAMENTO COM TELHA ONDULADA DE FIBROCIMENTO, COM RECOBRIMENTO LATERAL DE 1 1/4 DE ONDA PARA TELHADO COM INCLINAÇÃO MÁXIMA DE 10°, COM ATÉ 2 ÁGUAS, INCLUSO IÇAMENTO</t>
  </si>
  <si>
    <t xml:space="preserve">94559U</t>
  </si>
  <si>
    <t xml:space="preserve">JANELA DE AÇO BASCULANTE, FIXAÇÃO COM ARGAMASSA, SEM VIDROS, PADRONIZADA. AF_07/2016</t>
  </si>
  <si>
    <t xml:space="preserve">PINO DE ACO COM ARRUELA CONICA, DIAMETRO ARRUELA = *23* MM E COMP HASTE = *27* MM (ACAO INDIRETA)</t>
  </si>
  <si>
    <t xml:space="preserve">CENTO</t>
  </si>
  <si>
    <t xml:space="preserve">CHAPA DE GESSO ACARTONADO, STANDARD (ST), COR BRANCA, E = 12,5 MM, 1200 X 2400 MM (L X C)</t>
  </si>
  <si>
    <t xml:space="preserve">PERFIL GUIA, FORMATO U, EM ACO ZINCADO, PARA ESTRUTURA PAREDE DRYWALL, E = 0,5 MM, 70 X 3000 MM (L X C)</t>
  </si>
  <si>
    <t xml:space="preserve">PERFIL MONTANTE, FORMATO C, EM ACO ZINCADO, PARA ESTRUTURA PAREDE DRYWALL, E= 0,5 MM, 70 X 3000 MM (L X C)</t>
  </si>
  <si>
    <t xml:space="preserve">FITA DE PAPEL MICROPERFURADO, 50 X 150 MM, PARA TRATAMENTO DE JUNTAS DE CHAPA DE GESSO PARA DRYWALL</t>
  </si>
  <si>
    <t xml:space="preserve">FITA DE PAPEL REFORCADA COM LAMINA DE METAL PARA REFORCO DE CANTOS DE CHAPA DE GESSO PARA DRYWALL</t>
  </si>
  <si>
    <t xml:space="preserve">MASSA DE REJUNTE EM PO PARA DRYWALL, A BASE DE GESSO, SECAGEM RAPIDA, PARA TRATAMENTO DE JUNTAS DE CHAPA DE GESSO (COM ADICAO DE AGUA)</t>
  </si>
  <si>
    <t xml:space="preserve">KG</t>
  </si>
  <si>
    <t xml:space="preserve">PARAFUSO DRY WALL, EM ACO FOSFATIZADO, CABECA TROMBETA E PONTA AGULHA (TA), COMPRIMENTO 25 MM</t>
  </si>
  <si>
    <t xml:space="preserve">PARAFUSO DRY WALL, EM ACO ZINCADO, CABECA LENTILHA E PONTA BROCA (LB), LARGURA 4,2 MM, COMPRIMENTO 13 MM</t>
  </si>
  <si>
    <t xml:space="preserve">MONTADOR DE ESTRUTURA METÁLICA COM ENCARGOS COMPLEMENTARES</t>
  </si>
  <si>
    <t xml:space="preserve">SER.MO</t>
  </si>
  <si>
    <t xml:space="preserve">87292U</t>
  </si>
  <si>
    <t xml:space="preserve">ARGAMASSA TRAÇO 1:2:8 (CIMENTO, CAL E AREIA MÉDIA) PARA EMBOÇO/MASSA ÚNICA/ASSENTAMENTO DE ALVENARIA DE VEDAÇÃO, PREPARO MECÂNICO COM BETONEIRA 400 L. AF_06/2014</t>
  </si>
  <si>
    <t xml:space="preserve">GESSO</t>
  </si>
  <si>
    <t xml:space="preserve">ARAME GALVANIZADO 18 BWG, 1,24MM (0,009 KG/M)</t>
  </si>
  <si>
    <t xml:space="preserve">PLACA DE GESSO PARA FORRO, DE *60 X 60* CM E ESPESSURA DE 12 MM (30 MM NAS BORDAS) SEM COLOCACAO</t>
  </si>
  <si>
    <t xml:space="preserve">88269U</t>
  </si>
  <si>
    <t xml:space="preserve">GESSEIRO COM ENCARGOS COMPLEMENTARES</t>
  </si>
  <si>
    <t xml:space="preserve">M </t>
  </si>
  <si>
    <t xml:space="preserve">20232D</t>
  </si>
  <si>
    <t xml:space="preserve">PEITORIL EM GRANITO, POLIDO, TIPO ANDORINHA/ QUARTZ/ CASTELO/ CORUMBA OU OUTROS EQUIVALENTES DA REGIAO, L= *15* CM, E= *2,0* CM</t>
  </si>
  <si>
    <t xml:space="preserve">88274U</t>
  </si>
  <si>
    <t xml:space="preserve">MARMORISTA/GRANITEIRO COM ENCARGOS COMPLEMENTARES</t>
  </si>
  <si>
    <t xml:space="preserve">88631U</t>
  </si>
  <si>
    <t xml:space="preserve">ARGAMASSA TRAÇO 1:4 (CIMENTO E AREIA MÉDIA), PREPARO MANUAL. AF_08/2014</t>
  </si>
  <si>
    <t xml:space="preserve">SOLEIRA EM GRANITO, POLIDO, TIPO ANDORINHA/ QUARTZ/ CASTELO/ CORUMBA OU OUTROS EQUIVALENTES DA REGIAO, L= *15* CM, E= *2,0* CM</t>
  </si>
  <si>
    <t xml:space="preserve">87373U</t>
  </si>
  <si>
    <t xml:space="preserve">ARGAMASSA TRAÇO 1:4 (CIMENTO E AREIA MÉDIA) PARA CONTRAPISO, PREPARO MANUAL. AF_06/2014</t>
  </si>
  <si>
    <t xml:space="preserve">FECHADURA AUXILIAR SEGURANCA, DE EMBUTIR, REFORCADA, MAQUINA DE 40 A 55 MM, COM CILINDRO, CROMADA, PARA PORTA EXTERNA - COMPLETA</t>
  </si>
  <si>
    <t xml:space="preserve">CJ</t>
  </si>
  <si>
    <t xml:space="preserve">88239U</t>
  </si>
  <si>
    <t xml:space="preserve">AJUDANTE DE CARPINTEIRO COM ENCARGOS COMPLEMENTARES</t>
  </si>
  <si>
    <t xml:space="preserve">88261U</t>
  </si>
  <si>
    <t xml:space="preserve">CARPINTEIRO DE ESQUADRIA COM ENCARGOS COMPLEMENTARES</t>
  </si>
  <si>
    <t xml:space="preserve">90802U</t>
  </si>
  <si>
    <t xml:space="preserve">ADUELA / MARCO / BATENTE PARA PORTA DE 80X210CM, PADRÃO MÉDIO - FORNECIMENTO E MONTAGEM. AF_08/2015</t>
  </si>
  <si>
    <t xml:space="preserve">90817U</t>
  </si>
  <si>
    <t xml:space="preserve">ADUELA / MARCO / BATENTE PARA PORTA DE 80X210CM, FIXAÇÃO COM ARGAMASSA - SOMENTE INSTALAÇÃO. AF_08/2015_P</t>
  </si>
  <si>
    <t xml:space="preserve">90828U</t>
  </si>
  <si>
    <t xml:space="preserve">ALIZAR / GUARNIÇÃO DE 5X1,5CM PARA PORTA DE 80X210CM FIXADO COM PREGOS, PADRÃO MÉDIO - FORNECIMENTO E INSTALAÇÃO. AF_08/2015_P</t>
  </si>
  <si>
    <t xml:space="preserve">91011U</t>
  </si>
  <si>
    <t xml:space="preserve">PORTA DE MADEIRA PARA VERNIZ, SEMI-OCA (LEVE OU MÉDIA), 80X210CM, ESPESSURA DE 3,5CM, INCLUSO DOBRADIÇAS - FORNECIMENTO E INSTALAÇÃO. AF_08/2015</t>
  </si>
  <si>
    <t xml:space="preserve">DESMOLDANTE PROTETOR PARA FORMAS DE MADEIRA, DE BASE OLEOSA EMULSIONADA EM AGUA</t>
  </si>
  <si>
    <t xml:space="preserve">L</t>
  </si>
  <si>
    <t xml:space="preserve">ESPACADOR / DISTANCIADOR EM PLASTICO (COLETADO CAIXA)</t>
  </si>
  <si>
    <t xml:space="preserve">87294U</t>
  </si>
  <si>
    <t xml:space="preserve">ARGAMASSA TRAÇO 1:2:9 (CIMENTO, CAL E AREIA MÉDIA) PARA EMBOÇO/MASSA ÚNICA/ASSENTAMENTO DE ALVENARIA DE VEDAÇÃO, PREPARO MECÂNICO COM BETONEIRA 600 L. AF_06/2014</t>
  </si>
  <si>
    <t xml:space="preserve">92270U</t>
  </si>
  <si>
    <t xml:space="preserve">FABRICAÇÃO DE FÔRMA PARA VIGAS, COM MADEIRA SERRADA, E = 25 MM. AF_12/2015</t>
  </si>
  <si>
    <t xml:space="preserve">92792U</t>
  </si>
  <si>
    <t xml:space="preserve">CORTE E DOBRA DE AÇO CA-50, DIÂMETRO DE 6.3 MM, UTILIZADO EM ESTRUTURAS DIVERSAS, EXCETO LAJES. AF_12/2015</t>
  </si>
  <si>
    <t xml:space="preserve">94970U</t>
  </si>
  <si>
    <t xml:space="preserve">CONCRETO FCK = 20MPA, TRAÇO 1:2,7:3 (CIMENTO/ AREIA MÉDIA/ BRITA 1) - PREPARO MECÂNICO COM BETONEIRA 600 L. AF_07/2016</t>
  </si>
  <si>
    <t xml:space="preserve">92793U</t>
  </si>
  <si>
    <t xml:space="preserve">CORTE E DOBRA DE AÇO CA-50, DIÂMETRO DE 8.0 MM, UTILIZADO EM ESTRUTURAS DIVERSAS, EXCETO LAJES. AF_12/2015</t>
  </si>
  <si>
    <t xml:space="preserve">BUCHA DE NYLON SEM ABA S6, COM PARAFUSO DE 4,20 X 40 MM EM ACO ZINCADO COM ROSCA SOBERBA, CABECA CHATA E FENDA PHILLIPS</t>
  </si>
  <si>
    <t xml:space="preserve">SELANTE ELASTICO MONOCOMPONENTE A BASE DE POLIURETANO PARA JUNTAS DIVERSAS</t>
  </si>
  <si>
    <t xml:space="preserve">310ML</t>
  </si>
  <si>
    <t xml:space="preserve">PRMS-00114.1</t>
  </si>
  <si>
    <t xml:space="preserve">JANELA DE ALUMÍNIO COM VIDRO TEMPERADO DE CORRER COM 4 FOLHAS, INCLUSO FERRAGENS - CONFORME PROJETO (J1)</t>
  </si>
  <si>
    <t xml:space="preserve">393U</t>
  </si>
  <si>
    <t xml:space="preserve">ABRACADEIRA EM ACO PARA AMARRACAO DE ELETRODUTOS, TIPO D, COM 1" E PARAFUSO DE FIXACAO</t>
  </si>
  <si>
    <t xml:space="preserve">ELETRODUTO DE PVC RIGIDO ROSCAVEL DE 3/4 ", SEM LUVA</t>
  </si>
  <si>
    <t xml:space="preserve">ARAME RECOZIDO 16 BWG, 1,60 MM (0,016 KG/M)</t>
  </si>
  <si>
    <t xml:space="preserve">CURVA 90 GRAUS, LONGA, DE PVC RIGIDO ROSCAVEL, DE 3/4", PARA ELETRODUTO</t>
  </si>
  <si>
    <t xml:space="preserve">FITA ISOLANTE ADESIVA ANTICHAMA, USO ATE 750 V, EM ROLO DE 19 MM X 5 M</t>
  </si>
  <si>
    <t xml:space="preserve">CABO DE COBRE ISOLAMENTO ANTI-CHAMA 450/750V 2,5MM2, TP PIRASTIC PIRELLI OU EQUIV</t>
  </si>
  <si>
    <t xml:space="preserve">90447U</t>
  </si>
  <si>
    <t xml:space="preserve">90456U</t>
  </si>
  <si>
    <t xml:space="preserve">90466U</t>
  </si>
  <si>
    <t xml:space="preserve">91926U</t>
  </si>
  <si>
    <t xml:space="preserve">91940U</t>
  </si>
  <si>
    <t xml:space="preserve">CAIXA RETANGULAR 4" X 2" MÉDIA (1,30 M DO PISO), PVC, INSTALADA EM PAREDE - FORNECIMENTO E INSTALAÇÃO. AF_12/2015</t>
  </si>
  <si>
    <t xml:space="preserve">91996U</t>
  </si>
  <si>
    <t xml:space="preserve">TOMADA MÉDIA DE EMBUTIR (1 MÓDULO), 2P+T 10 A, INCLUINDO SUPORTE E PLACA - FORNECIMENTO E INSTALAÇÃO. AF_12/2015</t>
  </si>
  <si>
    <t xml:space="preserve">91953U</t>
  </si>
  <si>
    <t xml:space="preserve">INTERRUPTOR SIMPLES (1 MÓDULO), 10A/250V, INCLUINDO SUPORTE E PLACA - FORNECIMENTO E INSTALAÇÃO. AF_12/2015</t>
  </si>
  <si>
    <t xml:space="preserve">91959U</t>
  </si>
  <si>
    <t xml:space="preserve">INTERRUPTOR SIMPLES (2 MÓDULOS), 10A/250V, INCLUINDO SUPORTE E PLACA - FORNECIMENTO E INSTALAÇÃO. AF_12/2015</t>
  </si>
  <si>
    <t xml:space="preserve">PRMS-00123.1</t>
  </si>
  <si>
    <t xml:space="preserve">LUMINÁRIA DE SOBREPOR TIPO CALHA COM 2 LÂMPADAS EM LED 120CM</t>
  </si>
  <si>
    <t xml:space="preserve">PRMS-00123.2</t>
  </si>
  <si>
    <t xml:space="preserve">PLUG MACHO</t>
  </si>
  <si>
    <t xml:space="preserve">PRMS-00123.3</t>
  </si>
  <si>
    <t xml:space="preserve">PLUG FÊMEA</t>
  </si>
  <si>
    <t xml:space="preserve">ABRACADEIRA EM ACO PARA AMARRACAO DE ELETRODUTOS, TIPO D, COM 1 1/4" E PARAFUSO DE FIXACAO</t>
  </si>
  <si>
    <t xml:space="preserve">88248U</t>
  </si>
  <si>
    <t xml:space="preserve">AUXILIAR DE ENCANADOR OU BOMBEIRO HIDRÁULICO COM ENCARGOS COMPLEMENTARES</t>
  </si>
  <si>
    <t xml:space="preserve">88267U</t>
  </si>
  <si>
    <t xml:space="preserve">ENCANADOR OU BOMBEIRO HIDRÁULICO COM ENCARGOS COMPLEMENTARES</t>
  </si>
  <si>
    <t xml:space="preserve">88629U</t>
  </si>
  <si>
    <t xml:space="preserve">ARGAMASSA TRAÇO 1:3 (CIMENTO E AREIA MÉDIA), PREPARO MANUAL. AF_08/2014</t>
  </si>
  <si>
    <t xml:space="preserve">ELETRODUTO DE PVC RIGIDO ROSCAVEL DE 1 1/4 ", SEM LUVA</t>
  </si>
  <si>
    <t xml:space="preserve">CAIXA DE PASSAGEM, EM PVC, DE 4" X 2", PARA ELETRODUTO FLEXIVEL CORRUGADO</t>
  </si>
  <si>
    <t xml:space="preserve">CAIXA DE LUZ "4 X 4" EM ACO ESMALTADA</t>
  </si>
  <si>
    <t xml:space="preserve">ELETRODUTO DE PVC RIGIDO ROSCAVEL DE 1 1/2 ", SEM LUVA</t>
  </si>
  <si>
    <t xml:space="preserve">PRMS-00169.1</t>
  </si>
  <si>
    <t xml:space="preserve">CONECTOR TIPO RJ-45, CAT. 5e</t>
  </si>
  <si>
    <t xml:space="preserve">PRMS-00169.3</t>
  </si>
  <si>
    <t xml:space="preserve">ESPELHO PARA CAIXA 4X2 PARA 02 CONECTORES RJ-45</t>
  </si>
  <si>
    <t xml:space="preserve">CABO UTP, 4 PARES, CAT 5e - FORNECIMENTO E INSTALAÇÃO </t>
  </si>
  <si>
    <t xml:space="preserve">PRMS-00027.1</t>
  </si>
  <si>
    <t xml:space="preserve">CABO UTP, 4 PARES, CAT 5e</t>
  </si>
  <si>
    <t xml:space="preserve">PRMS-00082.1</t>
  </si>
  <si>
    <t xml:space="preserve">PATCH PAINEL COM 19”, 1U, CAT. 5e, 24 PORTAS RJ45, PADRÃO DE PINAGEM T568A E T568B, DIÂMETRO DO CONDUTOR DE 22 A 26AWG, CORPO EM AÇO, GUIA DE CABOS TRASEIROS – MODELO DE REFERÊNCIA: FURUKAWA PATCH PANEL GIGALAN CAT. 5e 24P</t>
  </si>
  <si>
    <t xml:space="preserve">PRMS-00089.1</t>
  </si>
  <si>
    <t xml:space="preserve">ponto</t>
  </si>
  <si>
    <t xml:space="preserve">PRMS-00090.1</t>
  </si>
  <si>
    <t xml:space="preserve">ETIQUETA DE IDENTIFICAÇÃO</t>
  </si>
  <si>
    <t xml:space="preserve">VERNIZ SINTETICO BRILHANTE PARA MADEIRA, COM FILTRO SOLAR, USO INTERNO E EXTERNO (BASE SOLVENTE)</t>
  </si>
  <si>
    <t xml:space="preserve">LIXA EM FOLHA PARA PAREDE OU MADEIRA, NUMERO 120 (COR VERMELHA)</t>
  </si>
  <si>
    <t xml:space="preserve">SOLVENTE DILUENTE A BASE DE AGUARRAS</t>
  </si>
  <si>
    <t xml:space="preserve">88310U</t>
  </si>
  <si>
    <t xml:space="preserve">PINTOR COM ENCARGOS COMPLEMENTARES</t>
  </si>
  <si>
    <t xml:space="preserve">TINTA LATEX PVA PREMIUM, COR BRANCA</t>
  </si>
  <si>
    <t xml:space="preserve">MASSA CORRIDA PVA PARA PAREDES INTERNAS</t>
  </si>
  <si>
    <t xml:space="preserve">18L</t>
  </si>
  <si>
    <t xml:space="preserve">H </t>
  </si>
  <si>
    <t xml:space="preserve">ENGENHEIRO CIVIL DE OBRA JUNIOR</t>
  </si>
  <si>
    <t xml:space="preserve">M.O.</t>
  </si>
  <si>
    <t xml:space="preserve">EXAMES - HORISTA (ENCARGOS COMPLEMENTARES) (COLETADO CAIXA)</t>
  </si>
  <si>
    <t xml:space="preserve">SEGURO - HORISTA (ENCARGOS COMPLEMENTARES) (COLETADO CAIXA)</t>
  </si>
  <si>
    <t xml:space="preserve">88237U</t>
  </si>
  <si>
    <t xml:space="preserve">EPI (ENCARGOS COMPLEMENTARES) - HORISTA</t>
  </si>
  <si>
    <t xml:space="preserve">AUXILIAR TÉCNICO DE ENGENHARIA COM ENCARGOS COMPLEMENTARES</t>
  </si>
  <si>
    <t xml:space="preserve">90777U</t>
  </si>
  <si>
    <t xml:space="preserve">TAXAS: LEIS SOCIAIS E BDI</t>
  </si>
  <si>
    <t xml:space="preserve">Referência: SINAPI - MS – agosto/17 (com desoneração)</t>
  </si>
  <si>
    <t xml:space="preserve">ITEM</t>
  </si>
  <si>
    <t xml:space="preserve">LEIS SOCIAIS (LS) – SINAPI/CEF</t>
  </si>
  <si>
    <t xml:space="preserve">HORISTA (taxa já inclusa nos valores unitários de mão-de-obra)</t>
  </si>
  <si>
    <t xml:space="preserve">LS =</t>
  </si>
  <si>
    <t xml:space="preserve">MENSALISTA (taxa já inclusa nos valores unitários de mão-de-obra)</t>
  </si>
  <si>
    <t xml:space="preserve">BONIFICAÇÃO DE DESPESAS INDIRETAS - BDI (SERVIÇOS)</t>
  </si>
  <si>
    <t xml:space="preserve">RISCOS</t>
  </si>
  <si>
    <t xml:space="preserve">R</t>
  </si>
  <si>
    <t xml:space="preserve">SEGUROS</t>
  </si>
  <si>
    <t xml:space="preserve">S</t>
  </si>
  <si>
    <t xml:space="preserve">GARANTIAS</t>
  </si>
  <si>
    <t xml:space="preserve">G</t>
  </si>
  <si>
    <t xml:space="preserve">DESPESAS FINANCEIRAS</t>
  </si>
  <si>
    <t xml:space="preserve">DF</t>
  </si>
  <si>
    <t xml:space="preserve">ADMINISTRAÇÃO CENTRAL</t>
  </si>
  <si>
    <t xml:space="preserve">AC</t>
  </si>
  <si>
    <t xml:space="preserve">LUCRO</t>
  </si>
  <si>
    <t xml:space="preserve">COFINS</t>
  </si>
  <si>
    <t xml:space="preserve">I</t>
  </si>
  <si>
    <t xml:space="preserve">PIS</t>
  </si>
  <si>
    <t xml:space="preserve">CPRB</t>
  </si>
  <si>
    <t xml:space="preserve">ISS</t>
  </si>
  <si>
    <t xml:space="preserve">Fórmula:</t>
  </si>
  <si>
    <r>
      <rPr>
        <sz val="11"/>
        <color rgb="FF000000"/>
        <rFont val="Arial"/>
        <family val="2"/>
        <charset val="1"/>
      </rPr>
      <t xml:space="preserve">BDI =  { [</t>
    </r>
    <r>
      <rPr>
        <u val="single"/>
        <sz val="11"/>
        <color rgb="FF000000"/>
        <rFont val="Arial"/>
        <family val="2"/>
        <charset val="1"/>
      </rPr>
      <t xml:space="preserve">(1+(R+S+G+AC)).(1+DF).(1+L) ]</t>
    </r>
    <r>
      <rPr>
        <sz val="11"/>
        <color rgb="FF000000"/>
        <rFont val="Arial"/>
        <family val="2"/>
        <charset val="1"/>
      </rPr>
      <t xml:space="preserve">-1 } x 100</t>
    </r>
  </si>
  <si>
    <t xml:space="preserve">BDI</t>
  </si>
  <si>
    <t xml:space="preserve">1-I</t>
  </si>
  <si>
    <t xml:space="preserve">CRONOGRAMA FÍSICO-FINANCEIRO</t>
  </si>
  <si>
    <t xml:space="preserve">VALOR</t>
  </si>
  <si>
    <t xml:space="preserve">MÊS 1</t>
  </si>
  <si>
    <t xml:space="preserve">TOTAL</t>
  </si>
  <si>
    <t xml:space="preserve">PRIMEIRA FASE</t>
  </si>
  <si>
    <t xml:space="preserve">TOTAL PARCIAL</t>
  </si>
  <si>
    <t xml:space="preserve">TOTAL ACUMULADO</t>
  </si>
  <si>
    <t xml:space="preserve">CURVA ABC</t>
  </si>
  <si>
    <t xml:space="preserve">PR.UNIT(R$)</t>
  </si>
  <si>
    <t xml:space="preserve">PR.TOTAL(R$)</t>
  </si>
  <si>
    <t xml:space="preserve">PART.(%)</t>
  </si>
  <si>
    <t xml:space="preserve">PART.ACUM.(%)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</si>
</sst>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0%"/>
    <numFmt numFmtId="167" formatCode="0.00%"/>
    <numFmt numFmtId="168" formatCode="0.0000"/>
    <numFmt numFmtId="169" formatCode="_-&quot;R$ &quot;* #,##0.00_-;&quot;-R$ &quot;* #,##0.00_-;_-&quot;R$ &quot;* \-??_-;_-@_-"/>
    <numFmt numFmtId="170" formatCode="_-&quot;R$ &quot;* #,##0.00_-;&quot;-R$ &quot;* #,##0.00_-;_-&quot;R$ &quot;* \-??_-;_-@_-"/>
    <numFmt numFmtId="171" formatCode="_-* #,##0.00_-;\-* #,##0.00_-;_-* \-??_-;_-@_-"/>
    <numFmt numFmtId="172" formatCode="0.00000%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u val="singl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8"/>
      <color rgb="FF160AFE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E6E6E6"/>
      </patternFill>
    </fill>
    <fill>
      <patternFill patternType="solid">
        <fgColor rgb="FFE6E6E6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E7E6E6"/>
      </patternFill>
    </fill>
    <fill>
      <patternFill patternType="solid">
        <fgColor rgb="FFFFFF99"/>
        <bgColor rgb="FFF2F2F2"/>
      </patternFill>
    </fill>
    <fill>
      <patternFill patternType="solid">
        <fgColor rgb="FFCC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4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9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4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9" fillId="4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9" fillId="4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9" fillId="4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5" fontId="4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6" borderId="1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7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8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8" borderId="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7" fillId="8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8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8" borderId="1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7" fillId="8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160AF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2800080</xdr:colOff>
      <xdr:row>3</xdr:row>
      <xdr:rowOff>87480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3767040" cy="934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114120</xdr:colOff>
      <xdr:row>4</xdr:row>
      <xdr:rowOff>96840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0" y="0"/>
          <a:ext cx="3857760" cy="934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3066840</xdr:colOff>
      <xdr:row>4</xdr:row>
      <xdr:rowOff>173160</xdr:rowOff>
    </xdr:to>
    <xdr:pic>
      <xdr:nvPicPr>
        <xdr:cNvPr id="2" name="Imagem 3" descr=""/>
        <xdr:cNvPicPr/>
      </xdr:nvPicPr>
      <xdr:blipFill>
        <a:blip r:embed="rId1"/>
        <a:stretch/>
      </xdr:blipFill>
      <xdr:spPr>
        <a:xfrm>
          <a:off x="0" y="0"/>
          <a:ext cx="3751920" cy="934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2</xdr:col>
      <xdr:colOff>988920</xdr:colOff>
      <xdr:row>4</xdr:row>
      <xdr:rowOff>173160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27000" y="0"/>
          <a:ext cx="3875040" cy="934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3124080</xdr:colOff>
      <xdr:row>5</xdr:row>
      <xdr:rowOff>11160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0" y="0"/>
          <a:ext cx="3736080" cy="963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9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E17" activeCellId="0" sqref="E17"/>
    </sheetView>
  </sheetViews>
  <sheetFormatPr defaultRowHeight="12.75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1" width="46.29"/>
    <col collapsed="false" customWidth="true" hidden="false" outlineLevel="0" max="4" min="3" style="1" width="9.14"/>
    <col collapsed="false" customWidth="true" hidden="false" outlineLevel="0" max="5" min="5" style="2" width="9.14"/>
    <col collapsed="false" customWidth="true" hidden="false" outlineLevel="0" max="6" min="6" style="2" width="11.57"/>
    <col collapsed="false" customWidth="true" hidden="false" outlineLevel="0" max="7" min="7" style="2" width="18"/>
    <col collapsed="false" customWidth="true" hidden="false" outlineLevel="0" max="1025" min="8" style="1" width="9.14"/>
  </cols>
  <sheetData>
    <row r="1" customFormat="false" ht="12.75" hidden="false" customHeight="false" outlineLevel="0" collapsed="false">
      <c r="A1" s="3"/>
      <c r="B1" s="3"/>
      <c r="C1" s="3"/>
      <c r="D1" s="3"/>
      <c r="E1" s="4"/>
      <c r="F1" s="4"/>
      <c r="G1" s="4"/>
      <c r="H1" s="5"/>
    </row>
    <row r="2" customFormat="false" ht="15" hidden="false" customHeight="true" outlineLevel="0" collapsed="false">
      <c r="A2" s="6"/>
      <c r="B2" s="6"/>
      <c r="C2" s="6"/>
      <c r="D2" s="6"/>
      <c r="E2" s="6"/>
      <c r="F2" s="6"/>
      <c r="G2" s="6"/>
      <c r="H2" s="5"/>
    </row>
    <row r="3" customFormat="false" ht="39" hidden="false" customHeight="true" outlineLevel="0" collapsed="false">
      <c r="A3" s="7"/>
      <c r="B3" s="7"/>
      <c r="C3" s="7"/>
      <c r="D3" s="7"/>
      <c r="E3" s="7"/>
      <c r="F3" s="7"/>
      <c r="G3" s="7"/>
      <c r="H3" s="5"/>
    </row>
    <row r="4" customFormat="false" ht="18" hidden="false" customHeight="true" outlineLevel="0" collapsed="false">
      <c r="A4" s="7"/>
      <c r="B4" s="7"/>
      <c r="C4" s="7"/>
      <c r="D4" s="7"/>
      <c r="E4" s="7"/>
      <c r="F4" s="7"/>
      <c r="G4" s="7"/>
      <c r="H4" s="5"/>
    </row>
    <row r="5" customFormat="false" ht="15.75" hidden="false" customHeight="true" outlineLevel="0" collapsed="false">
      <c r="A5" s="7"/>
      <c r="B5" s="7"/>
      <c r="C5" s="7"/>
      <c r="D5" s="7"/>
      <c r="E5" s="7"/>
      <c r="F5" s="7"/>
      <c r="G5" s="7"/>
      <c r="H5" s="5"/>
    </row>
    <row r="6" customFormat="false" ht="12.75" hidden="false" customHeight="false" outlineLevel="0" collapsed="false">
      <c r="A6" s="3"/>
      <c r="B6" s="3"/>
      <c r="C6" s="3"/>
      <c r="D6" s="3"/>
      <c r="E6" s="4"/>
      <c r="F6" s="4"/>
      <c r="G6" s="4"/>
      <c r="H6" s="5"/>
    </row>
    <row r="7" customFormat="false" ht="15" hidden="false" customHeight="false" outlineLevel="0" collapsed="false">
      <c r="A7" s="8" t="s">
        <v>0</v>
      </c>
      <c r="B7" s="8"/>
      <c r="C7" s="8"/>
      <c r="D7" s="8"/>
      <c r="E7" s="8"/>
      <c r="F7" s="8"/>
      <c r="G7" s="8"/>
    </row>
    <row r="8" customFormat="false" ht="15" hidden="false" customHeight="false" outlineLevel="0" collapsed="false">
      <c r="A8" s="8" t="s">
        <v>1</v>
      </c>
      <c r="B8" s="8"/>
      <c r="C8" s="8"/>
      <c r="D8" s="8"/>
      <c r="E8" s="8"/>
      <c r="F8" s="8"/>
      <c r="G8" s="8"/>
    </row>
    <row r="9" customFormat="false" ht="14.25" hidden="false" customHeight="false" outlineLevel="0" collapsed="false">
      <c r="A9" s="9"/>
      <c r="B9" s="9"/>
      <c r="C9" s="9"/>
      <c r="D9" s="9"/>
      <c r="E9" s="9"/>
      <c r="F9" s="9"/>
      <c r="G9" s="9"/>
    </row>
    <row r="10" customFormat="false" ht="14.2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1" t="n">
        <v>0.8835</v>
      </c>
    </row>
    <row r="11" customFormat="false" ht="14.25" hidden="false" customHeight="false" outlineLevel="0" collapsed="false">
      <c r="A11" s="10" t="s">
        <v>3</v>
      </c>
      <c r="B11" s="10"/>
      <c r="C11" s="10"/>
      <c r="D11" s="10"/>
      <c r="E11" s="10"/>
      <c r="F11" s="10"/>
      <c r="G11" s="11" t="n">
        <v>0.2852</v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3"/>
    </row>
    <row r="13" customFormat="false" ht="15" hidden="false" customHeight="false" outlineLevel="0" collapsed="false">
      <c r="A13" s="13"/>
      <c r="B13" s="13"/>
      <c r="C13" s="13"/>
      <c r="D13" s="13"/>
      <c r="E13" s="13"/>
      <c r="F13" s="13"/>
      <c r="G13" s="13"/>
    </row>
    <row r="14" customFormat="false" ht="12.75" hidden="false" customHeight="false" outlineLevel="0" collapsed="false">
      <c r="A14" s="14" t="s">
        <v>4</v>
      </c>
      <c r="B14" s="14" t="s">
        <v>5</v>
      </c>
      <c r="C14" s="15" t="s">
        <v>6</v>
      </c>
      <c r="D14" s="15" t="s">
        <v>7</v>
      </c>
      <c r="E14" s="16" t="s">
        <v>8</v>
      </c>
      <c r="F14" s="16" t="s">
        <v>9</v>
      </c>
      <c r="G14" s="17" t="s">
        <v>10</v>
      </c>
    </row>
    <row r="15" customFormat="false" ht="12.75" hidden="false" customHeight="true" outlineLevel="0" collapsed="false">
      <c r="A15" s="14" t="n">
        <v>1</v>
      </c>
      <c r="B15" s="14" t="s">
        <v>11</v>
      </c>
      <c r="C15" s="14"/>
      <c r="D15" s="14"/>
      <c r="E15" s="14"/>
      <c r="F15" s="14"/>
      <c r="G15" s="14"/>
    </row>
    <row r="16" customFormat="false" ht="12.75" hidden="false" customHeight="true" outlineLevel="0" collapsed="false">
      <c r="A16" s="18" t="s">
        <v>12</v>
      </c>
      <c r="B16" s="18" t="s">
        <v>13</v>
      </c>
      <c r="C16" s="18"/>
      <c r="D16" s="18"/>
      <c r="E16" s="18"/>
      <c r="F16" s="18"/>
      <c r="G16" s="18"/>
    </row>
    <row r="17" customFormat="false" ht="25.5" hidden="false" customHeight="false" outlineLevel="0" collapsed="false">
      <c r="A17" s="19" t="s">
        <v>14</v>
      </c>
      <c r="B17" s="19" t="s">
        <v>15</v>
      </c>
      <c r="C17" s="20" t="s">
        <v>16</v>
      </c>
      <c r="D17" s="20" t="s">
        <v>17</v>
      </c>
      <c r="E17" s="21" t="n">
        <v>1.12</v>
      </c>
      <c r="F17" s="22" t="n">
        <v>94.22</v>
      </c>
      <c r="G17" s="23" t="n">
        <f aca="false">E17*F17</f>
        <v>105.5264</v>
      </c>
    </row>
    <row r="18" customFormat="false" ht="25.5" hidden="false" customHeight="false" outlineLevel="0" collapsed="false">
      <c r="A18" s="19" t="s">
        <v>18</v>
      </c>
      <c r="B18" s="19" t="s">
        <v>19</v>
      </c>
      <c r="C18" s="20" t="s">
        <v>16</v>
      </c>
      <c r="D18" s="20" t="s">
        <v>20</v>
      </c>
      <c r="E18" s="21" t="n">
        <v>8</v>
      </c>
      <c r="F18" s="22" t="n">
        <v>5.22</v>
      </c>
      <c r="G18" s="23" t="n">
        <f aca="false">E18*F18</f>
        <v>41.76</v>
      </c>
    </row>
    <row r="19" customFormat="false" ht="12.75" hidden="false" customHeight="false" outlineLevel="0" collapsed="false">
      <c r="A19" s="19" t="s">
        <v>21</v>
      </c>
      <c r="B19" s="19" t="s">
        <v>22</v>
      </c>
      <c r="C19" s="20" t="s">
        <v>16</v>
      </c>
      <c r="D19" s="20" t="s">
        <v>23</v>
      </c>
      <c r="E19" s="21" t="n">
        <v>11.8</v>
      </c>
      <c r="F19" s="22" t="n">
        <v>16.78</v>
      </c>
      <c r="G19" s="23" t="n">
        <f aca="false">F19*E19</f>
        <v>198.004</v>
      </c>
    </row>
    <row r="20" customFormat="false" ht="12.75" hidden="false" customHeight="false" outlineLevel="0" collapsed="false">
      <c r="A20" s="19" t="s">
        <v>24</v>
      </c>
      <c r="B20" s="19" t="s">
        <v>25</v>
      </c>
      <c r="C20" s="20" t="s">
        <v>16</v>
      </c>
      <c r="D20" s="20" t="s">
        <v>23</v>
      </c>
      <c r="E20" s="21" t="n">
        <v>20</v>
      </c>
      <c r="F20" s="22" t="n">
        <v>2.52</v>
      </c>
      <c r="G20" s="23" t="n">
        <f aca="false">F20*E20</f>
        <v>50.4</v>
      </c>
    </row>
    <row r="21" customFormat="false" ht="25.5" hidden="false" customHeight="false" outlineLevel="0" collapsed="false">
      <c r="A21" s="19" t="s">
        <v>26</v>
      </c>
      <c r="B21" s="19" t="s">
        <v>27</v>
      </c>
      <c r="C21" s="20" t="s">
        <v>16</v>
      </c>
      <c r="D21" s="20" t="s">
        <v>23</v>
      </c>
      <c r="E21" s="21" t="n">
        <v>0.45</v>
      </c>
      <c r="F21" s="22" t="n">
        <v>33.92</v>
      </c>
      <c r="G21" s="23" t="n">
        <f aca="false">F21*E21</f>
        <v>15.264</v>
      </c>
    </row>
    <row r="22" customFormat="false" ht="25.5" hidden="false" customHeight="false" outlineLevel="0" collapsed="false">
      <c r="A22" s="19" t="s">
        <v>28</v>
      </c>
      <c r="B22" s="19" t="s">
        <v>29</v>
      </c>
      <c r="C22" s="20" t="s">
        <v>16</v>
      </c>
      <c r="D22" s="20" t="s">
        <v>20</v>
      </c>
      <c r="E22" s="21" t="n">
        <v>1</v>
      </c>
      <c r="F22" s="22" t="n">
        <v>13.25</v>
      </c>
      <c r="G22" s="23" t="n">
        <f aca="false">F22*E22</f>
        <v>13.25</v>
      </c>
    </row>
    <row r="23" customFormat="false" ht="25.5" hidden="false" customHeight="false" outlineLevel="0" collapsed="false">
      <c r="A23" s="19" t="s">
        <v>30</v>
      </c>
      <c r="B23" s="19" t="s">
        <v>31</v>
      </c>
      <c r="C23" s="20" t="s">
        <v>16</v>
      </c>
      <c r="D23" s="20" t="s">
        <v>17</v>
      </c>
      <c r="E23" s="21" t="n">
        <v>3</v>
      </c>
      <c r="F23" s="22" t="n">
        <v>16.55</v>
      </c>
      <c r="G23" s="23" t="n">
        <f aca="false">F23*E23</f>
        <v>49.65</v>
      </c>
    </row>
    <row r="24" customFormat="false" ht="12.75" hidden="false" customHeight="true" outlineLevel="0" collapsed="false">
      <c r="A24" s="24" t="s">
        <v>32</v>
      </c>
      <c r="B24" s="24" t="s">
        <v>33</v>
      </c>
      <c r="C24" s="24"/>
      <c r="D24" s="24"/>
      <c r="E24" s="24"/>
      <c r="F24" s="24"/>
      <c r="G24" s="24"/>
    </row>
    <row r="25" customFormat="false" ht="38.25" hidden="false" customHeight="false" outlineLevel="0" collapsed="false">
      <c r="A25" s="25" t="s">
        <v>34</v>
      </c>
      <c r="B25" s="25" t="s">
        <v>35</v>
      </c>
      <c r="C25" s="26" t="s">
        <v>16</v>
      </c>
      <c r="D25" s="26" t="s">
        <v>23</v>
      </c>
      <c r="E25" s="27" t="n">
        <v>5</v>
      </c>
      <c r="F25" s="22" t="n">
        <v>533.46</v>
      </c>
      <c r="G25" s="23" t="n">
        <f aca="false">F25*E25</f>
        <v>2667.3</v>
      </c>
    </row>
    <row r="26" customFormat="false" ht="12.75" hidden="false" customHeight="false" outlineLevel="0" collapsed="false">
      <c r="A26" s="28" t="s">
        <v>36</v>
      </c>
      <c r="B26" s="28"/>
      <c r="C26" s="28"/>
      <c r="D26" s="28"/>
      <c r="E26" s="28"/>
      <c r="F26" s="28"/>
      <c r="G26" s="29" t="n">
        <f aca="false">SUM(G17:G25)</f>
        <v>3141.1544</v>
      </c>
    </row>
    <row r="27" customFormat="false" ht="12.75" hidden="false" customHeight="true" outlineLevel="0" collapsed="false">
      <c r="A27" s="24" t="n">
        <v>2</v>
      </c>
      <c r="B27" s="24" t="s">
        <v>37</v>
      </c>
      <c r="C27" s="24"/>
      <c r="D27" s="24"/>
      <c r="E27" s="24"/>
      <c r="F27" s="24"/>
      <c r="G27" s="24"/>
    </row>
    <row r="28" customFormat="false" ht="12.75" hidden="false" customHeight="true" outlineLevel="0" collapsed="false">
      <c r="A28" s="24" t="s">
        <v>38</v>
      </c>
      <c r="B28" s="24" t="s">
        <v>39</v>
      </c>
      <c r="C28" s="24"/>
      <c r="D28" s="24"/>
      <c r="E28" s="24"/>
      <c r="F28" s="24"/>
      <c r="G28" s="24"/>
    </row>
    <row r="29" customFormat="false" ht="63.75" hidden="false" customHeight="false" outlineLevel="0" collapsed="false">
      <c r="A29" s="25" t="s">
        <v>40</v>
      </c>
      <c r="B29" s="25" t="s">
        <v>41</v>
      </c>
      <c r="C29" s="26" t="s">
        <v>16</v>
      </c>
      <c r="D29" s="26" t="s">
        <v>23</v>
      </c>
      <c r="E29" s="27" t="n">
        <v>21</v>
      </c>
      <c r="F29" s="22" t="n">
        <v>82.43</v>
      </c>
      <c r="G29" s="23" t="n">
        <f aca="false">E29*F29</f>
        <v>1731.03</v>
      </c>
    </row>
    <row r="30" customFormat="false" ht="12.75" hidden="false" customHeight="true" outlineLevel="0" collapsed="false">
      <c r="A30" s="24" t="s">
        <v>42</v>
      </c>
      <c r="B30" s="24" t="s">
        <v>43</v>
      </c>
      <c r="C30" s="24"/>
      <c r="D30" s="24"/>
      <c r="E30" s="24"/>
      <c r="F30" s="24"/>
      <c r="G30" s="24"/>
    </row>
    <row r="31" customFormat="false" ht="76.5" hidden="false" customHeight="false" outlineLevel="0" collapsed="false">
      <c r="A31" s="25" t="s">
        <v>44</v>
      </c>
      <c r="B31" s="25" t="s">
        <v>45</v>
      </c>
      <c r="C31" s="26" t="s">
        <v>16</v>
      </c>
      <c r="D31" s="26" t="s">
        <v>23</v>
      </c>
      <c r="E31" s="27" t="n">
        <v>11.8</v>
      </c>
      <c r="F31" s="22" t="n">
        <v>24.57</v>
      </c>
      <c r="G31" s="23" t="n">
        <f aca="false">F31*E31</f>
        <v>289.926</v>
      </c>
    </row>
    <row r="32" customFormat="false" ht="12.75" hidden="false" customHeight="true" outlineLevel="0" collapsed="false">
      <c r="A32" s="24" t="s">
        <v>46</v>
      </c>
      <c r="B32" s="24" t="s">
        <v>47</v>
      </c>
      <c r="C32" s="24"/>
      <c r="D32" s="24"/>
      <c r="E32" s="24"/>
      <c r="F32" s="24"/>
      <c r="G32" s="24"/>
    </row>
    <row r="33" customFormat="false" ht="38.25" hidden="false" customHeight="false" outlineLevel="0" collapsed="false">
      <c r="A33" s="25" t="s">
        <v>48</v>
      </c>
      <c r="B33" s="25" t="s">
        <v>49</v>
      </c>
      <c r="C33" s="26" t="s">
        <v>16</v>
      </c>
      <c r="D33" s="26" t="s">
        <v>23</v>
      </c>
      <c r="E33" s="27" t="n">
        <v>20</v>
      </c>
      <c r="F33" s="22" t="n">
        <v>33.57</v>
      </c>
      <c r="G33" s="23" t="n">
        <f aca="false">F33*E33</f>
        <v>671.4</v>
      </c>
    </row>
    <row r="34" customFormat="false" ht="12.75" hidden="false" customHeight="true" outlineLevel="0" collapsed="false">
      <c r="A34" s="24" t="s">
        <v>50</v>
      </c>
      <c r="B34" s="24" t="s">
        <v>51</v>
      </c>
      <c r="C34" s="24"/>
      <c r="D34" s="24"/>
      <c r="E34" s="24"/>
      <c r="F34" s="24"/>
      <c r="G34" s="24"/>
    </row>
    <row r="35" customFormat="false" ht="51" hidden="false" customHeight="false" outlineLevel="0" collapsed="false">
      <c r="A35" s="25" t="s">
        <v>52</v>
      </c>
      <c r="B35" s="25" t="s">
        <v>53</v>
      </c>
      <c r="C35" s="26" t="s">
        <v>16</v>
      </c>
      <c r="D35" s="26" t="s">
        <v>54</v>
      </c>
      <c r="E35" s="27" t="n">
        <v>2</v>
      </c>
      <c r="F35" s="22" t="n">
        <v>104.54</v>
      </c>
      <c r="G35" s="23" t="n">
        <f aca="false">F35*E35</f>
        <v>209.08</v>
      </c>
    </row>
    <row r="36" customFormat="false" ht="51" hidden="false" customHeight="false" outlineLevel="0" collapsed="false">
      <c r="A36" s="25" t="s">
        <v>55</v>
      </c>
      <c r="B36" s="25" t="s">
        <v>56</v>
      </c>
      <c r="C36" s="26" t="s">
        <v>16</v>
      </c>
      <c r="D36" s="26" t="s">
        <v>54</v>
      </c>
      <c r="E36" s="27" t="n">
        <v>0.8</v>
      </c>
      <c r="F36" s="22" t="n">
        <v>101.52</v>
      </c>
      <c r="G36" s="23" t="n">
        <f aca="false">F36*E36</f>
        <v>81.216</v>
      </c>
    </row>
    <row r="37" customFormat="false" ht="51" hidden="false" customHeight="false" outlineLevel="0" collapsed="false">
      <c r="A37" s="25" t="s">
        <v>57</v>
      </c>
      <c r="B37" s="25" t="s">
        <v>58</v>
      </c>
      <c r="C37" s="26" t="s">
        <v>16</v>
      </c>
      <c r="D37" s="26" t="s">
        <v>20</v>
      </c>
      <c r="E37" s="27" t="n">
        <v>1</v>
      </c>
      <c r="F37" s="22" t="n">
        <v>106.1</v>
      </c>
      <c r="G37" s="23" t="n">
        <f aca="false">F37*E37</f>
        <v>106.1</v>
      </c>
    </row>
    <row r="38" customFormat="false" ht="76.5" hidden="false" customHeight="false" outlineLevel="0" collapsed="false">
      <c r="A38" s="25" t="s">
        <v>59</v>
      </c>
      <c r="B38" s="25" t="s">
        <v>60</v>
      </c>
      <c r="C38" s="26" t="s">
        <v>16</v>
      </c>
      <c r="D38" s="26" t="s">
        <v>20</v>
      </c>
      <c r="E38" s="27" t="n">
        <v>1</v>
      </c>
      <c r="F38" s="22" t="n">
        <v>732.67</v>
      </c>
      <c r="G38" s="23" t="n">
        <f aca="false">F38*E38</f>
        <v>732.67</v>
      </c>
    </row>
    <row r="39" customFormat="false" ht="12.75" hidden="false" customHeight="true" outlineLevel="0" collapsed="false">
      <c r="A39" s="25" t="s">
        <v>61</v>
      </c>
      <c r="B39" s="25" t="s">
        <v>62</v>
      </c>
      <c r="C39" s="26" t="s">
        <v>16</v>
      </c>
      <c r="D39" s="26" t="s">
        <v>54</v>
      </c>
      <c r="E39" s="27" t="n">
        <v>1</v>
      </c>
      <c r="F39" s="22" t="n">
        <v>24.56</v>
      </c>
      <c r="G39" s="23" t="n">
        <f aca="false">F39*E39</f>
        <v>24.56</v>
      </c>
    </row>
    <row r="40" customFormat="false" ht="25.5" hidden="false" customHeight="false" outlineLevel="0" collapsed="false">
      <c r="A40" s="25" t="s">
        <v>63</v>
      </c>
      <c r="B40" s="25" t="s">
        <v>64</v>
      </c>
      <c r="C40" s="26" t="s">
        <v>16</v>
      </c>
      <c r="D40" s="26" t="s">
        <v>54</v>
      </c>
      <c r="E40" s="27" t="n">
        <v>2</v>
      </c>
      <c r="F40" s="22" t="n">
        <v>31.5</v>
      </c>
      <c r="G40" s="23" t="n">
        <f aca="false">F40*E40</f>
        <v>63</v>
      </c>
    </row>
    <row r="41" customFormat="false" ht="51" hidden="false" customHeight="false" outlineLevel="0" collapsed="false">
      <c r="A41" s="25" t="s">
        <v>65</v>
      </c>
      <c r="B41" s="25" t="s">
        <v>66</v>
      </c>
      <c r="C41" s="26" t="s">
        <v>16</v>
      </c>
      <c r="D41" s="26" t="s">
        <v>23</v>
      </c>
      <c r="E41" s="27" t="n">
        <v>8.8</v>
      </c>
      <c r="F41" s="22" t="n">
        <v>54.52</v>
      </c>
      <c r="G41" s="23" t="n">
        <f aca="false">F41*E41</f>
        <v>479.776</v>
      </c>
    </row>
    <row r="42" customFormat="false" ht="38.25" hidden="false" customHeight="false" outlineLevel="0" collapsed="false">
      <c r="A42" s="25" t="s">
        <v>67</v>
      </c>
      <c r="B42" s="25" t="s">
        <v>68</v>
      </c>
      <c r="C42" s="26" t="s">
        <v>16</v>
      </c>
      <c r="D42" s="26" t="s">
        <v>20</v>
      </c>
      <c r="E42" s="27" t="n">
        <v>1</v>
      </c>
      <c r="F42" s="22" t="n">
        <v>1485.5</v>
      </c>
      <c r="G42" s="23" t="n">
        <f aca="false">F42*E42</f>
        <v>1485.5</v>
      </c>
    </row>
    <row r="43" customFormat="false" ht="12.75" hidden="false" customHeight="false" outlineLevel="0" collapsed="false">
      <c r="A43" s="30" t="s">
        <v>36</v>
      </c>
      <c r="B43" s="30"/>
      <c r="C43" s="30"/>
      <c r="D43" s="30"/>
      <c r="E43" s="30"/>
      <c r="F43" s="30"/>
      <c r="G43" s="31" t="n">
        <f aca="false">SUM(G29:G42)</f>
        <v>5874.258</v>
      </c>
    </row>
    <row r="44" customFormat="false" ht="12.75" hidden="false" customHeight="true" outlineLevel="0" collapsed="false">
      <c r="A44" s="18" t="n">
        <v>3</v>
      </c>
      <c r="B44" s="18" t="s">
        <v>69</v>
      </c>
      <c r="C44" s="18"/>
      <c r="D44" s="18"/>
      <c r="E44" s="18"/>
      <c r="F44" s="18"/>
      <c r="G44" s="18"/>
    </row>
    <row r="45" customFormat="false" ht="12.75" hidden="false" customHeight="true" outlineLevel="0" collapsed="false">
      <c r="A45" s="18" t="s">
        <v>70</v>
      </c>
      <c r="B45" s="18" t="s">
        <v>71</v>
      </c>
      <c r="C45" s="18"/>
      <c r="D45" s="18"/>
      <c r="E45" s="18"/>
      <c r="F45" s="18"/>
      <c r="G45" s="18"/>
    </row>
    <row r="46" customFormat="false" ht="38.25" hidden="false" customHeight="false" outlineLevel="0" collapsed="false">
      <c r="A46" s="25" t="s">
        <v>72</v>
      </c>
      <c r="B46" s="25" t="s">
        <v>73</v>
      </c>
      <c r="C46" s="26" t="s">
        <v>16</v>
      </c>
      <c r="D46" s="26" t="s">
        <v>20</v>
      </c>
      <c r="E46" s="27" t="n">
        <v>8</v>
      </c>
      <c r="F46" s="22" t="n">
        <v>13.18</v>
      </c>
      <c r="G46" s="23" t="n">
        <f aca="false">F46*E46</f>
        <v>105.44</v>
      </c>
    </row>
    <row r="47" customFormat="false" ht="51" hidden="false" customHeight="false" outlineLevel="0" collapsed="false">
      <c r="A47" s="25" t="s">
        <v>74</v>
      </c>
      <c r="B47" s="25" t="s">
        <v>75</v>
      </c>
      <c r="C47" s="26" t="s">
        <v>16</v>
      </c>
      <c r="D47" s="26" t="s">
        <v>54</v>
      </c>
      <c r="E47" s="27" t="n">
        <v>26.5</v>
      </c>
      <c r="F47" s="22" t="n">
        <v>7.14</v>
      </c>
      <c r="G47" s="23" t="n">
        <f aca="false">F47*E47</f>
        <v>189.21</v>
      </c>
    </row>
    <row r="48" customFormat="false" ht="51" hidden="false" customHeight="false" outlineLevel="0" collapsed="false">
      <c r="A48" s="25" t="s">
        <v>76</v>
      </c>
      <c r="B48" s="25" t="s">
        <v>77</v>
      </c>
      <c r="C48" s="26" t="s">
        <v>16</v>
      </c>
      <c r="D48" s="26" t="s">
        <v>20</v>
      </c>
      <c r="E48" s="27" t="n">
        <v>5</v>
      </c>
      <c r="F48" s="22" t="n">
        <v>10.14</v>
      </c>
      <c r="G48" s="23" t="n">
        <f aca="false">F48*E48</f>
        <v>50.7</v>
      </c>
    </row>
    <row r="49" customFormat="false" ht="51" hidden="false" customHeight="false" outlineLevel="0" collapsed="false">
      <c r="A49" s="25" t="s">
        <v>78</v>
      </c>
      <c r="B49" s="25" t="s">
        <v>79</v>
      </c>
      <c r="C49" s="26" t="s">
        <v>16</v>
      </c>
      <c r="D49" s="26" t="s">
        <v>54</v>
      </c>
      <c r="E49" s="27" t="n">
        <v>90</v>
      </c>
      <c r="F49" s="22" t="n">
        <v>3.31</v>
      </c>
      <c r="G49" s="23" t="n">
        <f aca="false">F49*E49</f>
        <v>297.9</v>
      </c>
    </row>
    <row r="50" customFormat="false" ht="51" hidden="false" customHeight="false" outlineLevel="0" collapsed="false">
      <c r="A50" s="25" t="s">
        <v>80</v>
      </c>
      <c r="B50" s="25" t="s">
        <v>81</v>
      </c>
      <c r="C50" s="26" t="s">
        <v>16</v>
      </c>
      <c r="D50" s="26" t="s">
        <v>20</v>
      </c>
      <c r="E50" s="27" t="n">
        <v>13</v>
      </c>
      <c r="F50" s="22" t="n">
        <v>138.8</v>
      </c>
      <c r="G50" s="23" t="n">
        <f aca="false">F50*E50</f>
        <v>1804.4</v>
      </c>
    </row>
    <row r="51" customFormat="false" ht="12.75" hidden="false" customHeight="true" outlineLevel="0" collapsed="false">
      <c r="A51" s="24" t="s">
        <v>82</v>
      </c>
      <c r="B51" s="24" t="s">
        <v>83</v>
      </c>
      <c r="C51" s="24"/>
      <c r="D51" s="24"/>
      <c r="E51" s="24"/>
      <c r="F51" s="24"/>
      <c r="G51" s="24"/>
    </row>
    <row r="52" customFormat="false" ht="38.25" hidden="false" customHeight="false" outlineLevel="0" collapsed="false">
      <c r="A52" s="25" t="s">
        <v>84</v>
      </c>
      <c r="B52" s="25" t="s">
        <v>73</v>
      </c>
      <c r="C52" s="26" t="s">
        <v>16</v>
      </c>
      <c r="D52" s="26" t="s">
        <v>20</v>
      </c>
      <c r="E52" s="27" t="n">
        <v>11</v>
      </c>
      <c r="F52" s="22" t="n">
        <v>13.18</v>
      </c>
      <c r="G52" s="23" t="n">
        <f aca="false">F52*E52</f>
        <v>144.98</v>
      </c>
    </row>
    <row r="53" customFormat="false" ht="51" hidden="false" customHeight="false" outlineLevel="0" collapsed="false">
      <c r="A53" s="25" t="s">
        <v>85</v>
      </c>
      <c r="B53" s="25" t="s">
        <v>86</v>
      </c>
      <c r="C53" s="26" t="s">
        <v>16</v>
      </c>
      <c r="D53" s="26" t="s">
        <v>54</v>
      </c>
      <c r="E53" s="27" t="n">
        <v>33</v>
      </c>
      <c r="F53" s="22" t="n">
        <v>6.36</v>
      </c>
      <c r="G53" s="23" t="n">
        <f aca="false">F53*E53</f>
        <v>209.88</v>
      </c>
    </row>
    <row r="54" customFormat="false" ht="51" hidden="false" customHeight="false" outlineLevel="0" collapsed="false">
      <c r="A54" s="25" t="s">
        <v>87</v>
      </c>
      <c r="B54" s="25" t="s">
        <v>79</v>
      </c>
      <c r="C54" s="26" t="s">
        <v>16</v>
      </c>
      <c r="D54" s="26" t="s">
        <v>54</v>
      </c>
      <c r="E54" s="27" t="n">
        <v>90</v>
      </c>
      <c r="F54" s="22" t="n">
        <v>3.31</v>
      </c>
      <c r="G54" s="23" t="n">
        <f aca="false">F54*E54</f>
        <v>297.9</v>
      </c>
    </row>
    <row r="55" customFormat="false" ht="63.75" hidden="false" customHeight="false" outlineLevel="0" collapsed="false">
      <c r="A55" s="25" t="s">
        <v>88</v>
      </c>
      <c r="B55" s="25" t="s">
        <v>89</v>
      </c>
      <c r="C55" s="26" t="s">
        <v>16</v>
      </c>
      <c r="D55" s="26" t="s">
        <v>20</v>
      </c>
      <c r="E55" s="27" t="n">
        <v>3</v>
      </c>
      <c r="F55" s="22" t="n">
        <v>123.89</v>
      </c>
      <c r="G55" s="23" t="n">
        <f aca="false">F55*E55</f>
        <v>371.67</v>
      </c>
    </row>
    <row r="56" customFormat="false" ht="63.75" hidden="false" customHeight="false" outlineLevel="0" collapsed="false">
      <c r="A56" s="25" t="s">
        <v>90</v>
      </c>
      <c r="B56" s="25" t="s">
        <v>91</v>
      </c>
      <c r="C56" s="26" t="s">
        <v>16</v>
      </c>
      <c r="D56" s="26" t="s">
        <v>20</v>
      </c>
      <c r="E56" s="27" t="n">
        <v>6</v>
      </c>
      <c r="F56" s="22" t="n">
        <v>154.73</v>
      </c>
      <c r="G56" s="23" t="n">
        <f aca="false">F56*E56</f>
        <v>928.38</v>
      </c>
    </row>
    <row r="57" customFormat="false" ht="12.75" hidden="false" customHeight="true" outlineLevel="0" collapsed="false">
      <c r="A57" s="24" t="s">
        <v>92</v>
      </c>
      <c r="B57" s="24" t="s">
        <v>93</v>
      </c>
      <c r="C57" s="24"/>
      <c r="D57" s="24"/>
      <c r="E57" s="24"/>
      <c r="F57" s="24"/>
      <c r="G57" s="24"/>
    </row>
    <row r="58" customFormat="false" ht="38.25" hidden="false" customHeight="false" outlineLevel="0" collapsed="false">
      <c r="A58" s="25" t="s">
        <v>94</v>
      </c>
      <c r="B58" s="25" t="s">
        <v>95</v>
      </c>
      <c r="C58" s="26" t="s">
        <v>16</v>
      </c>
      <c r="D58" s="26" t="s">
        <v>20</v>
      </c>
      <c r="E58" s="27" t="n">
        <v>3</v>
      </c>
      <c r="F58" s="22" t="n">
        <v>319.13</v>
      </c>
      <c r="G58" s="23" t="n">
        <f aca="false">F58*E58</f>
        <v>957.39</v>
      </c>
    </row>
    <row r="59" customFormat="false" ht="12.75" hidden="false" customHeight="false" outlineLevel="0" collapsed="false">
      <c r="A59" s="30" t="s">
        <v>36</v>
      </c>
      <c r="B59" s="30"/>
      <c r="C59" s="30"/>
      <c r="D59" s="30"/>
      <c r="E59" s="30"/>
      <c r="F59" s="30"/>
      <c r="G59" s="31" t="n">
        <f aca="false">SUM(G46:G58)</f>
        <v>5357.85</v>
      </c>
    </row>
    <row r="60" customFormat="false" ht="12.75" hidden="false" customHeight="true" outlineLevel="0" collapsed="false">
      <c r="A60" s="18" t="n">
        <v>4</v>
      </c>
      <c r="B60" s="18" t="s">
        <v>96</v>
      </c>
      <c r="C60" s="18"/>
      <c r="D60" s="18"/>
      <c r="E60" s="18"/>
      <c r="F60" s="18"/>
      <c r="G60" s="18"/>
    </row>
    <row r="61" customFormat="false" ht="12.75" hidden="false" customHeight="true" outlineLevel="0" collapsed="false">
      <c r="A61" s="18" t="s">
        <v>97</v>
      </c>
      <c r="B61" s="18" t="s">
        <v>98</v>
      </c>
      <c r="C61" s="18"/>
      <c r="D61" s="18"/>
      <c r="E61" s="18"/>
      <c r="F61" s="18"/>
      <c r="G61" s="18"/>
    </row>
    <row r="62" customFormat="false" ht="38.25" hidden="false" customHeight="false" outlineLevel="0" collapsed="false">
      <c r="A62" s="25" t="s">
        <v>99</v>
      </c>
      <c r="B62" s="25" t="s">
        <v>73</v>
      </c>
      <c r="C62" s="26" t="s">
        <v>16</v>
      </c>
      <c r="D62" s="26" t="s">
        <v>20</v>
      </c>
      <c r="E62" s="27" t="n">
        <v>5</v>
      </c>
      <c r="F62" s="22" t="n">
        <v>13.18</v>
      </c>
      <c r="G62" s="23" t="n">
        <f aca="false">F62*E62</f>
        <v>65.9</v>
      </c>
    </row>
    <row r="63" customFormat="false" ht="51" hidden="false" customHeight="false" outlineLevel="0" collapsed="false">
      <c r="A63" s="25" t="s">
        <v>100</v>
      </c>
      <c r="B63" s="25" t="s">
        <v>101</v>
      </c>
      <c r="C63" s="26" t="s">
        <v>16</v>
      </c>
      <c r="D63" s="26" t="s">
        <v>20</v>
      </c>
      <c r="E63" s="27" t="n">
        <v>12</v>
      </c>
      <c r="F63" s="22" t="n">
        <v>14.42</v>
      </c>
      <c r="G63" s="23" t="n">
        <f aca="false">F63*E63</f>
        <v>173.04</v>
      </c>
    </row>
    <row r="64" customFormat="false" ht="38.25" hidden="false" customHeight="false" outlineLevel="0" collapsed="false">
      <c r="A64" s="25" t="s">
        <v>102</v>
      </c>
      <c r="B64" s="25" t="s">
        <v>103</v>
      </c>
      <c r="C64" s="26" t="s">
        <v>16</v>
      </c>
      <c r="D64" s="26" t="s">
        <v>54</v>
      </c>
      <c r="E64" s="27" t="n">
        <v>2.5</v>
      </c>
      <c r="F64" s="22" t="n">
        <v>5.08</v>
      </c>
      <c r="G64" s="23" t="n">
        <f aca="false">F64*E64</f>
        <v>12.7</v>
      </c>
    </row>
    <row r="65" customFormat="false" ht="25.5" hidden="false" customHeight="false" outlineLevel="0" collapsed="false">
      <c r="A65" s="25" t="s">
        <v>104</v>
      </c>
      <c r="B65" s="25" t="s">
        <v>105</v>
      </c>
      <c r="C65" s="26" t="s">
        <v>16</v>
      </c>
      <c r="D65" s="26" t="s">
        <v>20</v>
      </c>
      <c r="E65" s="27" t="n">
        <v>7</v>
      </c>
      <c r="F65" s="22" t="n">
        <v>3.36</v>
      </c>
      <c r="G65" s="23" t="n">
        <f aca="false">F65*E65</f>
        <v>23.52</v>
      </c>
    </row>
    <row r="66" customFormat="false" ht="38.25" hidden="false" customHeight="false" outlineLevel="0" collapsed="false">
      <c r="A66" s="25" t="s">
        <v>106</v>
      </c>
      <c r="B66" s="25" t="s">
        <v>107</v>
      </c>
      <c r="C66" s="26" t="s">
        <v>16</v>
      </c>
      <c r="D66" s="26" t="s">
        <v>54</v>
      </c>
      <c r="E66" s="27" t="n">
        <v>2.5</v>
      </c>
      <c r="F66" s="22" t="n">
        <v>10.39</v>
      </c>
      <c r="G66" s="23" t="n">
        <f aca="false">F66*E66</f>
        <v>25.975</v>
      </c>
    </row>
    <row r="67" customFormat="false" ht="51" hidden="false" customHeight="false" outlineLevel="0" collapsed="false">
      <c r="A67" s="25" t="s">
        <v>108</v>
      </c>
      <c r="B67" s="25" t="s">
        <v>75</v>
      </c>
      <c r="C67" s="26" t="s">
        <v>16</v>
      </c>
      <c r="D67" s="26" t="s">
        <v>54</v>
      </c>
      <c r="E67" s="27" t="n">
        <v>4.6</v>
      </c>
      <c r="F67" s="22" t="n">
        <v>7.14</v>
      </c>
      <c r="G67" s="23" t="n">
        <f aca="false">F67*E67</f>
        <v>32.844</v>
      </c>
    </row>
    <row r="68" customFormat="false" ht="51" hidden="false" customHeight="false" outlineLevel="0" collapsed="false">
      <c r="A68" s="25" t="s">
        <v>109</v>
      </c>
      <c r="B68" s="25" t="s">
        <v>110</v>
      </c>
      <c r="C68" s="26" t="s">
        <v>16</v>
      </c>
      <c r="D68" s="26" t="s">
        <v>54</v>
      </c>
      <c r="E68" s="27" t="n">
        <v>2.9</v>
      </c>
      <c r="F68" s="22" t="n">
        <v>12.63</v>
      </c>
      <c r="G68" s="23" t="n">
        <f aca="false">F68*E68</f>
        <v>36.627</v>
      </c>
    </row>
    <row r="69" customFormat="false" ht="51" hidden="false" customHeight="false" outlineLevel="0" collapsed="false">
      <c r="A69" s="25" t="s">
        <v>111</v>
      </c>
      <c r="B69" s="25" t="s">
        <v>112</v>
      </c>
      <c r="C69" s="26" t="s">
        <v>16</v>
      </c>
      <c r="D69" s="26" t="s">
        <v>54</v>
      </c>
      <c r="E69" s="27" t="n">
        <v>3.3</v>
      </c>
      <c r="F69" s="22" t="n">
        <v>9.69</v>
      </c>
      <c r="G69" s="23" t="n">
        <f aca="false">F69*E69</f>
        <v>31.977</v>
      </c>
    </row>
    <row r="70" customFormat="false" ht="51" hidden="false" customHeight="false" outlineLevel="0" collapsed="false">
      <c r="A70" s="25" t="s">
        <v>113</v>
      </c>
      <c r="B70" s="25" t="s">
        <v>114</v>
      </c>
      <c r="C70" s="26" t="s">
        <v>16</v>
      </c>
      <c r="D70" s="26" t="s">
        <v>54</v>
      </c>
      <c r="E70" s="27" t="n">
        <v>2.6</v>
      </c>
      <c r="F70" s="22" t="n">
        <v>15.14</v>
      </c>
      <c r="G70" s="23" t="n">
        <f aca="false">F70*E70</f>
        <v>39.364</v>
      </c>
    </row>
    <row r="71" customFormat="false" ht="51" hidden="false" customHeight="false" outlineLevel="0" collapsed="false">
      <c r="A71" s="25" t="s">
        <v>115</v>
      </c>
      <c r="B71" s="25" t="s">
        <v>77</v>
      </c>
      <c r="C71" s="26" t="s">
        <v>16</v>
      </c>
      <c r="D71" s="26" t="s">
        <v>20</v>
      </c>
      <c r="E71" s="27" t="n">
        <v>2</v>
      </c>
      <c r="F71" s="22" t="n">
        <v>10.14</v>
      </c>
      <c r="G71" s="23" t="n">
        <f aca="false">F71*E71</f>
        <v>20.28</v>
      </c>
    </row>
    <row r="72" customFormat="false" ht="38.25" hidden="false" customHeight="false" outlineLevel="0" collapsed="false">
      <c r="A72" s="25" t="s">
        <v>116</v>
      </c>
      <c r="B72" s="25" t="s">
        <v>117</v>
      </c>
      <c r="C72" s="26" t="s">
        <v>16</v>
      </c>
      <c r="D72" s="26" t="s">
        <v>20</v>
      </c>
      <c r="E72" s="27" t="n">
        <v>7</v>
      </c>
      <c r="F72" s="22" t="n">
        <v>8.07</v>
      </c>
      <c r="G72" s="23" t="n">
        <f aca="false">F72*E72</f>
        <v>56.49</v>
      </c>
    </row>
    <row r="73" customFormat="false" ht="38.25" hidden="false" customHeight="false" outlineLevel="0" collapsed="false">
      <c r="A73" s="25" t="s">
        <v>118</v>
      </c>
      <c r="B73" s="25" t="s">
        <v>119</v>
      </c>
      <c r="C73" s="26" t="s">
        <v>16</v>
      </c>
      <c r="D73" s="26" t="s">
        <v>20</v>
      </c>
      <c r="E73" s="27" t="n">
        <v>1</v>
      </c>
      <c r="F73" s="22" t="n">
        <v>9.91</v>
      </c>
      <c r="G73" s="23" t="n">
        <f aca="false">F73*E73</f>
        <v>9.91</v>
      </c>
    </row>
    <row r="74" customFormat="false" ht="38.25" hidden="false" customHeight="false" outlineLevel="0" collapsed="false">
      <c r="A74" s="25" t="s">
        <v>120</v>
      </c>
      <c r="B74" s="25" t="s">
        <v>121</v>
      </c>
      <c r="C74" s="26" t="s">
        <v>16</v>
      </c>
      <c r="D74" s="26" t="s">
        <v>54</v>
      </c>
      <c r="E74" s="27" t="n">
        <v>20</v>
      </c>
      <c r="F74" s="22" t="n">
        <v>12.28</v>
      </c>
      <c r="G74" s="23" t="n">
        <f aca="false">F74*E74</f>
        <v>245.6</v>
      </c>
    </row>
    <row r="75" customFormat="false" ht="25.5" hidden="false" customHeight="false" outlineLevel="0" collapsed="false">
      <c r="A75" s="25" t="s">
        <v>122</v>
      </c>
      <c r="B75" s="25" t="s">
        <v>123</v>
      </c>
      <c r="C75" s="26" t="s">
        <v>16</v>
      </c>
      <c r="D75" s="26" t="s">
        <v>20</v>
      </c>
      <c r="E75" s="27" t="n">
        <v>7</v>
      </c>
      <c r="F75" s="22" t="n">
        <v>52.85</v>
      </c>
      <c r="G75" s="23" t="n">
        <f aca="false">F75*E75</f>
        <v>369.95</v>
      </c>
    </row>
    <row r="76" customFormat="false" ht="12.75" hidden="false" customHeight="true" outlineLevel="0" collapsed="false">
      <c r="A76" s="24" t="s">
        <v>124</v>
      </c>
      <c r="B76" s="24" t="s">
        <v>125</v>
      </c>
      <c r="C76" s="24"/>
      <c r="D76" s="24"/>
      <c r="E76" s="24"/>
      <c r="F76" s="24"/>
      <c r="G76" s="24"/>
    </row>
    <row r="77" customFormat="false" ht="25.5" hidden="false" customHeight="false" outlineLevel="0" collapsed="false">
      <c r="A77" s="25" t="s">
        <v>126</v>
      </c>
      <c r="B77" s="25" t="s">
        <v>127</v>
      </c>
      <c r="C77" s="26" t="s">
        <v>16</v>
      </c>
      <c r="D77" s="26" t="s">
        <v>54</v>
      </c>
      <c r="E77" s="27" t="n">
        <v>554</v>
      </c>
      <c r="F77" s="22" t="n">
        <v>10.22</v>
      </c>
      <c r="G77" s="23" t="n">
        <f aca="false">F77*E77</f>
        <v>5661.88</v>
      </c>
    </row>
    <row r="78" customFormat="false" ht="25.5" hidden="false" customHeight="false" outlineLevel="0" collapsed="false">
      <c r="A78" s="25" t="s">
        <v>128</v>
      </c>
      <c r="B78" s="25" t="s">
        <v>129</v>
      </c>
      <c r="C78" s="26" t="s">
        <v>16</v>
      </c>
      <c r="D78" s="26" t="s">
        <v>20</v>
      </c>
      <c r="E78" s="27" t="n">
        <v>1</v>
      </c>
      <c r="F78" s="22" t="n">
        <v>345.78</v>
      </c>
      <c r="G78" s="23" t="n">
        <f aca="false">F78*E78</f>
        <v>345.78</v>
      </c>
    </row>
    <row r="79" customFormat="false" ht="12.75" hidden="false" customHeight="true" outlineLevel="0" collapsed="false">
      <c r="A79" s="24" t="s">
        <v>130</v>
      </c>
      <c r="B79" s="24" t="s">
        <v>131</v>
      </c>
      <c r="C79" s="24"/>
      <c r="D79" s="24"/>
      <c r="E79" s="24"/>
      <c r="F79" s="24"/>
      <c r="G79" s="24"/>
    </row>
    <row r="80" customFormat="false" ht="25.5" hidden="false" customHeight="false" outlineLevel="0" collapsed="false">
      <c r="A80" s="25" t="s">
        <v>132</v>
      </c>
      <c r="B80" s="25" t="s">
        <v>133</v>
      </c>
      <c r="C80" s="26" t="s">
        <v>16</v>
      </c>
      <c r="D80" s="26" t="s">
        <v>20</v>
      </c>
      <c r="E80" s="27" t="n">
        <v>14</v>
      </c>
      <c r="F80" s="22" t="n">
        <v>28.19</v>
      </c>
      <c r="G80" s="23" t="n">
        <f aca="false">F80*E80</f>
        <v>394.66</v>
      </c>
    </row>
    <row r="81" customFormat="false" ht="25.5" hidden="false" customHeight="false" outlineLevel="0" collapsed="false">
      <c r="A81" s="25" t="s">
        <v>134</v>
      </c>
      <c r="B81" s="25" t="s">
        <v>135</v>
      </c>
      <c r="C81" s="26" t="s">
        <v>16</v>
      </c>
      <c r="D81" s="26" t="s">
        <v>20</v>
      </c>
      <c r="E81" s="27" t="n">
        <v>28</v>
      </c>
      <c r="F81" s="22" t="n">
        <v>12.11</v>
      </c>
      <c r="G81" s="23" t="n">
        <f aca="false">F81*E81</f>
        <v>339.08</v>
      </c>
    </row>
    <row r="82" customFormat="false" ht="12.75" hidden="false" customHeight="false" outlineLevel="0" collapsed="false">
      <c r="A82" s="30" t="s">
        <v>36</v>
      </c>
      <c r="B82" s="30"/>
      <c r="C82" s="30"/>
      <c r="D82" s="30"/>
      <c r="E82" s="30"/>
      <c r="F82" s="30"/>
      <c r="G82" s="31" t="n">
        <f aca="false">SUM(G62:G81)</f>
        <v>7885.577</v>
      </c>
    </row>
    <row r="83" customFormat="false" ht="12.75" hidden="false" customHeight="true" outlineLevel="0" collapsed="false">
      <c r="A83" s="18" t="n">
        <v>5</v>
      </c>
      <c r="B83" s="18" t="s">
        <v>136</v>
      </c>
      <c r="C83" s="18"/>
      <c r="D83" s="18"/>
      <c r="E83" s="18"/>
      <c r="F83" s="18"/>
      <c r="G83" s="18"/>
    </row>
    <row r="84" customFormat="false" ht="12.75" hidden="false" customHeight="true" outlineLevel="0" collapsed="false">
      <c r="A84" s="18" t="s">
        <v>137</v>
      </c>
      <c r="B84" s="18" t="s">
        <v>138</v>
      </c>
      <c r="C84" s="18"/>
      <c r="D84" s="18"/>
      <c r="E84" s="18"/>
      <c r="F84" s="18"/>
      <c r="G84" s="18"/>
    </row>
    <row r="85" customFormat="false" ht="25.5" hidden="false" customHeight="false" outlineLevel="0" collapsed="false">
      <c r="A85" s="25" t="s">
        <v>139</v>
      </c>
      <c r="B85" s="25" t="s">
        <v>140</v>
      </c>
      <c r="C85" s="26" t="s">
        <v>16</v>
      </c>
      <c r="D85" s="26" t="s">
        <v>23</v>
      </c>
      <c r="E85" s="27" t="n">
        <v>3.36</v>
      </c>
      <c r="F85" s="22" t="n">
        <v>16.9</v>
      </c>
      <c r="G85" s="23" t="n">
        <f aca="false">F85*E85</f>
        <v>56.784</v>
      </c>
    </row>
    <row r="86" customFormat="false" ht="38.25" hidden="false" customHeight="false" outlineLevel="0" collapsed="false">
      <c r="A86" s="25" t="s">
        <v>141</v>
      </c>
      <c r="B86" s="25" t="s">
        <v>142</v>
      </c>
      <c r="C86" s="26" t="s">
        <v>16</v>
      </c>
      <c r="D86" s="26" t="s">
        <v>23</v>
      </c>
      <c r="E86" s="27" t="n">
        <v>66.7</v>
      </c>
      <c r="F86" s="22" t="n">
        <v>10.78</v>
      </c>
      <c r="G86" s="23" t="n">
        <f aca="false">F86*E86</f>
        <v>719.026</v>
      </c>
    </row>
    <row r="87" customFormat="false" ht="38.25" hidden="false" customHeight="false" outlineLevel="0" collapsed="false">
      <c r="A87" s="25" t="s">
        <v>143</v>
      </c>
      <c r="B87" s="25" t="s">
        <v>144</v>
      </c>
      <c r="C87" s="26" t="s">
        <v>16</v>
      </c>
      <c r="D87" s="26" t="s">
        <v>23</v>
      </c>
      <c r="E87" s="27" t="n">
        <v>118.15</v>
      </c>
      <c r="F87" s="22" t="n">
        <v>9.72</v>
      </c>
      <c r="G87" s="23" t="n">
        <f aca="false">F87*E87</f>
        <v>1148.418</v>
      </c>
    </row>
    <row r="88" customFormat="false" ht="25.5" hidden="false" customHeight="false" outlineLevel="0" collapsed="false">
      <c r="A88" s="25" t="s">
        <v>145</v>
      </c>
      <c r="B88" s="25" t="s">
        <v>146</v>
      </c>
      <c r="C88" s="26" t="s">
        <v>16</v>
      </c>
      <c r="D88" s="26" t="s">
        <v>23</v>
      </c>
      <c r="E88" s="27" t="n">
        <v>6.7</v>
      </c>
      <c r="F88" s="22" t="n">
        <v>22.41</v>
      </c>
      <c r="G88" s="23" t="n">
        <f aca="false">F88*E88</f>
        <v>150.147</v>
      </c>
    </row>
    <row r="89" customFormat="false" ht="25.5" hidden="false" customHeight="false" outlineLevel="0" collapsed="false">
      <c r="A89" s="25" t="s">
        <v>147</v>
      </c>
      <c r="B89" s="25" t="s">
        <v>148</v>
      </c>
      <c r="C89" s="26" t="s">
        <v>16</v>
      </c>
      <c r="D89" s="26" t="s">
        <v>23</v>
      </c>
      <c r="E89" s="27" t="n">
        <v>11.8</v>
      </c>
      <c r="F89" s="22" t="n">
        <v>12.77</v>
      </c>
      <c r="G89" s="23" t="n">
        <f aca="false">F89*E89</f>
        <v>150.686</v>
      </c>
    </row>
    <row r="90" customFormat="false" ht="12.75" hidden="false" customHeight="false" outlineLevel="0" collapsed="false">
      <c r="A90" s="30" t="s">
        <v>36</v>
      </c>
      <c r="B90" s="30"/>
      <c r="C90" s="30"/>
      <c r="D90" s="30"/>
      <c r="E90" s="30"/>
      <c r="F90" s="30"/>
      <c r="G90" s="31" t="n">
        <f aca="false">SUM(G85:G89)</f>
        <v>2225.061</v>
      </c>
    </row>
    <row r="91" customFormat="false" ht="12.75" hidden="false" customHeight="true" outlineLevel="0" collapsed="false">
      <c r="A91" s="18" t="n">
        <v>6</v>
      </c>
      <c r="B91" s="18" t="s">
        <v>149</v>
      </c>
      <c r="C91" s="18"/>
      <c r="D91" s="18"/>
      <c r="E91" s="18"/>
      <c r="F91" s="18"/>
      <c r="G91" s="18"/>
    </row>
    <row r="92" customFormat="false" ht="25.5" hidden="false" customHeight="false" outlineLevel="0" collapsed="false">
      <c r="A92" s="25" t="s">
        <v>150</v>
      </c>
      <c r="B92" s="25" t="s">
        <v>151</v>
      </c>
      <c r="C92" s="26" t="s">
        <v>16</v>
      </c>
      <c r="D92" s="26" t="s">
        <v>152</v>
      </c>
      <c r="E92" s="27" t="n">
        <v>22</v>
      </c>
      <c r="F92" s="22" t="n">
        <v>89.22</v>
      </c>
      <c r="G92" s="23" t="n">
        <f aca="false">F92*E92</f>
        <v>1962.84</v>
      </c>
    </row>
    <row r="93" customFormat="false" ht="12.75" hidden="false" customHeight="false" outlineLevel="0" collapsed="false">
      <c r="A93" s="30" t="s">
        <v>36</v>
      </c>
      <c r="B93" s="30"/>
      <c r="C93" s="30"/>
      <c r="D93" s="30"/>
      <c r="E93" s="30"/>
      <c r="F93" s="30"/>
      <c r="G93" s="31" t="n">
        <f aca="false">SUM(G92)</f>
        <v>1962.84</v>
      </c>
    </row>
    <row r="94" customFormat="false" ht="12.75" hidden="false" customHeight="true" outlineLevel="0" collapsed="false">
      <c r="A94" s="18" t="n">
        <v>7</v>
      </c>
      <c r="B94" s="18" t="s">
        <v>153</v>
      </c>
      <c r="C94" s="18"/>
      <c r="D94" s="18"/>
      <c r="E94" s="18"/>
      <c r="F94" s="18"/>
      <c r="G94" s="18"/>
    </row>
    <row r="95" customFormat="false" ht="12.75" hidden="false" customHeight="false" outlineLevel="0" collapsed="false">
      <c r="A95" s="25" t="s">
        <v>154</v>
      </c>
      <c r="B95" s="25" t="s">
        <v>155</v>
      </c>
      <c r="C95" s="26" t="s">
        <v>16</v>
      </c>
      <c r="D95" s="26" t="s">
        <v>23</v>
      </c>
      <c r="E95" s="27" t="n">
        <v>72.67</v>
      </c>
      <c r="F95" s="22" t="n">
        <v>12.92</v>
      </c>
      <c r="G95" s="23" t="n">
        <f aca="false">F95*E95</f>
        <v>938.8964</v>
      </c>
    </row>
    <row r="96" customFormat="false" ht="12.75" hidden="false" customHeight="false" outlineLevel="0" collapsed="false">
      <c r="A96" s="25" t="s">
        <v>156</v>
      </c>
      <c r="B96" s="25" t="s">
        <v>157</v>
      </c>
      <c r="C96" s="26" t="s">
        <v>16</v>
      </c>
      <c r="D96" s="26" t="s">
        <v>23</v>
      </c>
      <c r="E96" s="27" t="n">
        <v>72.67</v>
      </c>
      <c r="F96" s="22" t="n">
        <v>35.23</v>
      </c>
      <c r="G96" s="23" t="n">
        <f aca="false">F96*E96</f>
        <v>2560.1641</v>
      </c>
    </row>
    <row r="97" customFormat="false" ht="12.75" hidden="false" customHeight="false" outlineLevel="0" collapsed="false">
      <c r="A97" s="28" t="s">
        <v>36</v>
      </c>
      <c r="B97" s="28"/>
      <c r="C97" s="28"/>
      <c r="D97" s="28"/>
      <c r="E97" s="28"/>
      <c r="F97" s="28"/>
      <c r="G97" s="29" t="n">
        <f aca="false">SUM(G95:G96)</f>
        <v>3499.0605</v>
      </c>
    </row>
    <row r="98" customFormat="false" ht="12.75" hidden="false" customHeight="false" outlineLevel="0" collapsed="false">
      <c r="A98" s="28" t="s">
        <v>158</v>
      </c>
      <c r="B98" s="28"/>
      <c r="C98" s="28"/>
      <c r="D98" s="28"/>
      <c r="E98" s="28"/>
      <c r="F98" s="28"/>
      <c r="G98" s="29" t="n">
        <f aca="false">G97+G93+G90+G82+G59+G43+G26</f>
        <v>29945.8009</v>
      </c>
    </row>
  </sheetData>
  <sheetProtection algorithmName="SHA-512" hashValue="qONHS2rJ3ue7c/MoXPkt60pnIQ/H9epn6q0THIH3OwD2cU+RQ/u5MUp6ErqhCMNO/bpzU1agLWb4MZOWnuEAlw==" saltValue="GMCFhcy+nnX4yok1Q/F4+Q==" spinCount="100000" sheet="true" objects="true" scenarios="true"/>
  <mergeCells count="36">
    <mergeCell ref="A2:G2"/>
    <mergeCell ref="A3:G3"/>
    <mergeCell ref="A4:G4"/>
    <mergeCell ref="A7:G7"/>
    <mergeCell ref="A8:G8"/>
    <mergeCell ref="A10:F10"/>
    <mergeCell ref="A11:F11"/>
    <mergeCell ref="A12:F12"/>
    <mergeCell ref="B15:G15"/>
    <mergeCell ref="B16:G16"/>
    <mergeCell ref="B24:G24"/>
    <mergeCell ref="A26:F26"/>
    <mergeCell ref="B27:G27"/>
    <mergeCell ref="B28:G28"/>
    <mergeCell ref="B30:G30"/>
    <mergeCell ref="B32:G32"/>
    <mergeCell ref="B34:G34"/>
    <mergeCell ref="A43:F43"/>
    <mergeCell ref="B44:G44"/>
    <mergeCell ref="B45:G45"/>
    <mergeCell ref="B51:G51"/>
    <mergeCell ref="B57:G57"/>
    <mergeCell ref="A59:F59"/>
    <mergeCell ref="B60:G60"/>
    <mergeCell ref="B61:G61"/>
    <mergeCell ref="B76:G76"/>
    <mergeCell ref="B79:G79"/>
    <mergeCell ref="A82:F82"/>
    <mergeCell ref="B83:G83"/>
    <mergeCell ref="B84:G84"/>
    <mergeCell ref="A90:F90"/>
    <mergeCell ref="B91:G91"/>
    <mergeCell ref="A93:F93"/>
    <mergeCell ref="B94:G94"/>
    <mergeCell ref="A97:F97"/>
    <mergeCell ref="A98:F98"/>
  </mergeCells>
  <printOptions headings="false" gridLines="false" gridLinesSet="true" horizontalCentered="true" verticalCentered="false"/>
  <pageMargins left="0.7" right="0.7" top="0.75" bottom="0.75" header="0.511805555555555" footer="0.3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&amp;R&amp;"Verdana,Normal"&amp;10Página &amp;P de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28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N62" activeCellId="0" sqref="N62"/>
    </sheetView>
  </sheetViews>
  <sheetFormatPr defaultRowHeight="15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26.42"/>
    <col collapsed="false" customWidth="true" hidden="false" outlineLevel="0" max="4" min="3" style="0" width="8.67"/>
    <col collapsed="false" customWidth="true" hidden="false" outlineLevel="0" max="5" min="5" style="32" width="9.14"/>
    <col collapsed="false" customWidth="true" hidden="false" outlineLevel="0" max="6" min="6" style="0" width="11.57"/>
    <col collapsed="false" customWidth="true" hidden="false" outlineLevel="0" max="7" min="7" style="0" width="18"/>
    <col collapsed="false" customWidth="true" hidden="false" outlineLevel="0" max="1025" min="8" style="0" width="8.67"/>
  </cols>
  <sheetData>
    <row r="1" customFormat="false" ht="15" hidden="false" customHeight="false" outlineLevel="0" collapsed="false">
      <c r="A1" s="3"/>
      <c r="B1" s="3"/>
      <c r="C1" s="3"/>
      <c r="D1" s="3"/>
      <c r="E1" s="33"/>
      <c r="F1" s="4"/>
      <c r="G1" s="4"/>
    </row>
    <row r="2" customFormat="false" ht="15" hidden="false" customHeight="false" outlineLevel="0" collapsed="false">
      <c r="A2" s="6"/>
      <c r="B2" s="6"/>
      <c r="C2" s="6"/>
      <c r="D2" s="6"/>
      <c r="E2" s="6"/>
      <c r="F2" s="6"/>
      <c r="G2" s="6"/>
    </row>
    <row r="3" customFormat="false" ht="18" hidden="false" customHeight="false" outlineLevel="0" collapsed="false">
      <c r="A3" s="7"/>
      <c r="B3" s="7"/>
      <c r="C3" s="7"/>
      <c r="D3" s="7"/>
      <c r="E3" s="7"/>
      <c r="F3" s="7"/>
      <c r="G3" s="7"/>
    </row>
    <row r="4" customFormat="false" ht="18" hidden="false" customHeight="false" outlineLevel="0" collapsed="false">
      <c r="A4" s="7"/>
      <c r="B4" s="7"/>
      <c r="C4" s="7"/>
      <c r="D4" s="7"/>
      <c r="E4" s="7"/>
      <c r="F4" s="7"/>
      <c r="G4" s="7"/>
    </row>
    <row r="5" customFormat="false" ht="18" hidden="false" customHeight="false" outlineLevel="0" collapsed="false">
      <c r="A5" s="7"/>
      <c r="B5" s="7"/>
      <c r="C5" s="7"/>
      <c r="D5" s="7"/>
      <c r="E5" s="34"/>
      <c r="F5" s="7"/>
      <c r="G5" s="7"/>
    </row>
    <row r="6" customFormat="false" ht="15" hidden="false" customHeight="false" outlineLevel="0" collapsed="false">
      <c r="A6" s="3"/>
      <c r="B6" s="3"/>
      <c r="C6" s="3"/>
      <c r="D6" s="3"/>
      <c r="E6" s="33"/>
      <c r="F6" s="4"/>
      <c r="G6" s="4"/>
    </row>
    <row r="7" customFormat="false" ht="15" hidden="false" customHeight="false" outlineLevel="0" collapsed="false">
      <c r="A7" s="8" t="s">
        <v>0</v>
      </c>
      <c r="B7" s="8"/>
      <c r="C7" s="8"/>
      <c r="D7" s="8"/>
      <c r="E7" s="8"/>
      <c r="F7" s="8"/>
      <c r="G7" s="8"/>
    </row>
    <row r="8" customFormat="false" ht="15" hidden="false" customHeight="false" outlineLevel="0" collapsed="false">
      <c r="A8" s="8" t="s">
        <v>1</v>
      </c>
      <c r="B8" s="8"/>
      <c r="C8" s="8"/>
      <c r="D8" s="8"/>
      <c r="E8" s="8"/>
      <c r="F8" s="8"/>
      <c r="G8" s="8"/>
    </row>
    <row r="9" customFormat="false" ht="15" hidden="false" customHeight="false" outlineLevel="0" collapsed="false">
      <c r="A9" s="9"/>
      <c r="B9" s="9"/>
      <c r="C9" s="9"/>
      <c r="D9" s="9"/>
      <c r="E9" s="35"/>
      <c r="F9" s="9"/>
      <c r="G9" s="9"/>
    </row>
    <row r="10" customFormat="false" ht="1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1" t="n">
        <v>0.8835</v>
      </c>
    </row>
    <row r="11" customFormat="false" ht="15" hidden="false" customHeight="false" outlineLevel="0" collapsed="false">
      <c r="A11" s="10" t="s">
        <v>3</v>
      </c>
      <c r="B11" s="10"/>
      <c r="C11" s="10"/>
      <c r="D11" s="10"/>
      <c r="E11" s="10"/>
      <c r="F11" s="10"/>
      <c r="G11" s="11" t="n">
        <v>0.2852</v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3"/>
    </row>
    <row r="13" customFormat="false" ht="15" hidden="false" customHeight="false" outlineLevel="0" collapsed="false">
      <c r="A13" s="13"/>
      <c r="B13" s="13"/>
      <c r="C13" s="13"/>
      <c r="D13" s="13"/>
      <c r="E13" s="36"/>
      <c r="F13" s="13"/>
      <c r="G13" s="13"/>
    </row>
    <row r="14" customFormat="false" ht="15" hidden="false" customHeight="false" outlineLevel="0" collapsed="false">
      <c r="A14" s="37" t="s">
        <v>4</v>
      </c>
      <c r="B14" s="38" t="s">
        <v>5</v>
      </c>
      <c r="C14" s="39" t="s">
        <v>6</v>
      </c>
      <c r="D14" s="39" t="s">
        <v>7</v>
      </c>
      <c r="E14" s="40" t="s">
        <v>8</v>
      </c>
      <c r="F14" s="41" t="s">
        <v>9</v>
      </c>
      <c r="G14" s="42" t="s">
        <v>10</v>
      </c>
    </row>
    <row r="15" customFormat="false" ht="15" hidden="false" customHeight="true" outlineLevel="0" collapsed="false">
      <c r="A15" s="24" t="n">
        <v>1</v>
      </c>
      <c r="B15" s="43" t="s">
        <v>11</v>
      </c>
      <c r="C15" s="43"/>
      <c r="D15" s="43"/>
      <c r="E15" s="43"/>
      <c r="F15" s="43"/>
      <c r="G15" s="43"/>
    </row>
    <row r="16" customFormat="false" ht="15" hidden="false" customHeight="true" outlineLevel="0" collapsed="false">
      <c r="A16" s="24" t="s">
        <v>12</v>
      </c>
      <c r="B16" s="43" t="s">
        <v>13</v>
      </c>
      <c r="C16" s="43"/>
      <c r="D16" s="43"/>
      <c r="E16" s="43"/>
      <c r="F16" s="43"/>
      <c r="G16" s="43"/>
    </row>
    <row r="17" customFormat="false" ht="51" hidden="false" customHeight="false" outlineLevel="0" collapsed="false">
      <c r="A17" s="24" t="s">
        <v>14</v>
      </c>
      <c r="B17" s="43" t="s">
        <v>15</v>
      </c>
      <c r="C17" s="44" t="s">
        <v>159</v>
      </c>
      <c r="D17" s="44" t="s">
        <v>160</v>
      </c>
      <c r="E17" s="45"/>
      <c r="F17" s="22"/>
      <c r="G17" s="22"/>
    </row>
    <row r="18" customFormat="false" ht="38.25" hidden="false" customHeight="false" outlineLevel="0" collapsed="false">
      <c r="A18" s="46" t="s">
        <v>161</v>
      </c>
      <c r="B18" s="19" t="s">
        <v>162</v>
      </c>
      <c r="C18" s="20" t="s">
        <v>16</v>
      </c>
      <c r="D18" s="20" t="s">
        <v>152</v>
      </c>
      <c r="E18" s="47" t="n">
        <v>0.56</v>
      </c>
      <c r="F18" s="22" t="n">
        <v>16.07</v>
      </c>
      <c r="G18" s="22" t="n">
        <v>9</v>
      </c>
    </row>
    <row r="19" customFormat="false" ht="38.25" hidden="false" customHeight="false" outlineLevel="0" collapsed="false">
      <c r="A19" s="46" t="s">
        <v>163</v>
      </c>
      <c r="B19" s="19" t="s">
        <v>164</v>
      </c>
      <c r="C19" s="20" t="s">
        <v>16</v>
      </c>
      <c r="D19" s="20" t="s">
        <v>152</v>
      </c>
      <c r="E19" s="47" t="n">
        <v>5.6</v>
      </c>
      <c r="F19" s="22" t="n">
        <v>13.05</v>
      </c>
      <c r="G19" s="22" t="n">
        <v>73.1</v>
      </c>
    </row>
    <row r="20" customFormat="false" ht="15" hidden="false" customHeight="false" outlineLevel="0" collapsed="false">
      <c r="A20" s="48" t="s">
        <v>165</v>
      </c>
      <c r="B20" s="48"/>
      <c r="C20" s="48"/>
      <c r="D20" s="48"/>
      <c r="E20" s="48"/>
      <c r="F20" s="48"/>
      <c r="G20" s="49" t="n">
        <v>49.64</v>
      </c>
    </row>
    <row r="21" customFormat="false" ht="15" hidden="false" customHeight="false" outlineLevel="0" collapsed="false">
      <c r="A21" s="48" t="s">
        <v>166</v>
      </c>
      <c r="B21" s="48"/>
      <c r="C21" s="48"/>
      <c r="D21" s="48"/>
      <c r="E21" s="48"/>
      <c r="F21" s="48"/>
      <c r="G21" s="49" t="n">
        <v>23.67</v>
      </c>
    </row>
    <row r="22" customFormat="false" ht="15" hidden="false" customHeight="false" outlineLevel="0" collapsed="false">
      <c r="A22" s="48" t="s">
        <v>167</v>
      </c>
      <c r="B22" s="48"/>
      <c r="C22" s="48"/>
      <c r="D22" s="48"/>
      <c r="E22" s="48"/>
      <c r="F22" s="48"/>
      <c r="G22" s="49" t="n">
        <v>73.31</v>
      </c>
    </row>
    <row r="23" customFormat="false" ht="15" hidden="false" customHeight="false" outlineLevel="0" collapsed="false">
      <c r="A23" s="48" t="s">
        <v>168</v>
      </c>
      <c r="B23" s="48"/>
      <c r="C23" s="48"/>
      <c r="D23" s="48"/>
      <c r="E23" s="48"/>
      <c r="F23" s="48"/>
      <c r="G23" s="49" t="n">
        <v>0</v>
      </c>
    </row>
    <row r="24" customFormat="false" ht="15" hidden="false" customHeight="false" outlineLevel="0" collapsed="false">
      <c r="A24" s="48" t="s">
        <v>169</v>
      </c>
      <c r="B24" s="48"/>
      <c r="C24" s="48"/>
      <c r="D24" s="48"/>
      <c r="E24" s="48"/>
      <c r="F24" s="48"/>
      <c r="G24" s="49" t="n">
        <v>20.91</v>
      </c>
    </row>
    <row r="25" customFormat="false" ht="15" hidden="false" customHeight="false" outlineLevel="0" collapsed="false">
      <c r="A25" s="48" t="s">
        <v>170</v>
      </c>
      <c r="B25" s="48"/>
      <c r="C25" s="48"/>
      <c r="D25" s="48"/>
      <c r="E25" s="48"/>
      <c r="F25" s="48"/>
      <c r="G25" s="49" t="n">
        <v>0</v>
      </c>
    </row>
    <row r="26" customFormat="false" ht="15" hidden="false" customHeight="false" outlineLevel="0" collapsed="false">
      <c r="A26" s="48" t="s">
        <v>171</v>
      </c>
      <c r="B26" s="48"/>
      <c r="C26" s="48"/>
      <c r="D26" s="48"/>
      <c r="E26" s="48"/>
      <c r="F26" s="48"/>
      <c r="G26" s="49" t="n">
        <v>20.91</v>
      </c>
    </row>
    <row r="27" customFormat="false" ht="15" hidden="false" customHeight="false" outlineLevel="0" collapsed="false">
      <c r="A27" s="48" t="s">
        <v>172</v>
      </c>
      <c r="B27" s="48"/>
      <c r="C27" s="48"/>
      <c r="D27" s="48"/>
      <c r="E27" s="48"/>
      <c r="F27" s="48"/>
      <c r="G27" s="49" t="n">
        <v>94.22</v>
      </c>
    </row>
    <row r="28" customFormat="false" ht="15" hidden="false" customHeight="false" outlineLevel="0" collapsed="false">
      <c r="A28" s="48" t="s">
        <v>173</v>
      </c>
      <c r="B28" s="48"/>
      <c r="C28" s="48"/>
      <c r="D28" s="48"/>
      <c r="E28" s="48"/>
      <c r="F28" s="48"/>
      <c r="G28" s="50" t="n">
        <v>1.12</v>
      </c>
    </row>
    <row r="29" customFormat="false" ht="15" hidden="false" customHeight="false" outlineLevel="0" collapsed="false">
      <c r="A29" s="48" t="s">
        <v>174</v>
      </c>
      <c r="B29" s="48"/>
      <c r="C29" s="48"/>
      <c r="D29" s="48"/>
      <c r="E29" s="48"/>
      <c r="F29" s="48"/>
      <c r="G29" s="49" t="n">
        <f aca="false">G28*G27</f>
        <v>105.5264</v>
      </c>
    </row>
    <row r="30" customFormat="false" ht="15" hidden="false" customHeight="false" outlineLevel="0" collapsed="false">
      <c r="A30" s="51"/>
      <c r="B30" s="51"/>
      <c r="C30" s="51"/>
      <c r="D30" s="51"/>
      <c r="E30" s="51"/>
      <c r="F30" s="51"/>
      <c r="G30" s="51"/>
    </row>
    <row r="31" customFormat="false" ht="51" hidden="false" customHeight="false" outlineLevel="0" collapsed="false">
      <c r="A31" s="52" t="s">
        <v>18</v>
      </c>
      <c r="B31" s="52" t="s">
        <v>19</v>
      </c>
      <c r="C31" s="53" t="s">
        <v>159</v>
      </c>
      <c r="D31" s="53" t="s">
        <v>175</v>
      </c>
      <c r="E31" s="47"/>
      <c r="F31" s="22"/>
      <c r="G31" s="22"/>
    </row>
    <row r="32" customFormat="false" ht="38.25" hidden="false" customHeight="false" outlineLevel="0" collapsed="false">
      <c r="A32" s="46" t="s">
        <v>176</v>
      </c>
      <c r="B32" s="19" t="s">
        <v>177</v>
      </c>
      <c r="C32" s="20" t="s">
        <v>16</v>
      </c>
      <c r="D32" s="20" t="s">
        <v>152</v>
      </c>
      <c r="E32" s="47" t="n">
        <v>2</v>
      </c>
      <c r="F32" s="22" t="n">
        <v>16.23</v>
      </c>
      <c r="G32" s="22" t="n">
        <v>32.47</v>
      </c>
    </row>
    <row r="33" customFormat="false" ht="15" hidden="false" customHeight="false" outlineLevel="0" collapsed="false">
      <c r="A33" s="54" t="s">
        <v>165</v>
      </c>
      <c r="B33" s="54"/>
      <c r="C33" s="54"/>
      <c r="D33" s="54"/>
      <c r="E33" s="54"/>
      <c r="F33" s="54"/>
      <c r="G33" s="49" t="n">
        <v>2.98</v>
      </c>
    </row>
    <row r="34" customFormat="false" ht="15" hidden="false" customHeight="false" outlineLevel="0" collapsed="false">
      <c r="A34" s="54" t="s">
        <v>166</v>
      </c>
      <c r="B34" s="54"/>
      <c r="C34" s="54"/>
      <c r="D34" s="54"/>
      <c r="E34" s="54"/>
      <c r="F34" s="54"/>
      <c r="G34" s="49" t="n">
        <v>1.08</v>
      </c>
    </row>
    <row r="35" customFormat="false" ht="15" hidden="false" customHeight="false" outlineLevel="0" collapsed="false">
      <c r="A35" s="54" t="s">
        <v>167</v>
      </c>
      <c r="B35" s="54"/>
      <c r="C35" s="54"/>
      <c r="D35" s="54"/>
      <c r="E35" s="54"/>
      <c r="F35" s="54"/>
      <c r="G35" s="49" t="n">
        <v>4.06</v>
      </c>
    </row>
    <row r="36" customFormat="false" ht="15" hidden="false" customHeight="false" outlineLevel="0" collapsed="false">
      <c r="A36" s="54" t="s">
        <v>168</v>
      </c>
      <c r="B36" s="54"/>
      <c r="C36" s="54"/>
      <c r="D36" s="54"/>
      <c r="E36" s="54"/>
      <c r="F36" s="54"/>
      <c r="G36" s="49" t="n">
        <v>0</v>
      </c>
    </row>
    <row r="37" customFormat="false" ht="15" hidden="false" customHeight="false" outlineLevel="0" collapsed="false">
      <c r="A37" s="54" t="s">
        <v>169</v>
      </c>
      <c r="B37" s="54"/>
      <c r="C37" s="54"/>
      <c r="D37" s="54"/>
      <c r="E37" s="54"/>
      <c r="F37" s="54"/>
      <c r="G37" s="49" t="n">
        <v>1.16</v>
      </c>
    </row>
    <row r="38" customFormat="false" ht="15" hidden="false" customHeight="false" outlineLevel="0" collapsed="false">
      <c r="A38" s="54" t="s">
        <v>170</v>
      </c>
      <c r="B38" s="54"/>
      <c r="C38" s="54"/>
      <c r="D38" s="54"/>
      <c r="E38" s="54"/>
      <c r="F38" s="54"/>
      <c r="G38" s="49" t="n">
        <v>0</v>
      </c>
    </row>
    <row r="39" customFormat="false" ht="15" hidden="false" customHeight="false" outlineLevel="0" collapsed="false">
      <c r="A39" s="54" t="s">
        <v>171</v>
      </c>
      <c r="B39" s="54"/>
      <c r="C39" s="54"/>
      <c r="D39" s="54"/>
      <c r="E39" s="54"/>
      <c r="F39" s="54"/>
      <c r="G39" s="49" t="n">
        <v>1.16</v>
      </c>
    </row>
    <row r="40" customFormat="false" ht="15" hidden="false" customHeight="false" outlineLevel="0" collapsed="false">
      <c r="A40" s="54" t="s">
        <v>172</v>
      </c>
      <c r="B40" s="54"/>
      <c r="C40" s="54"/>
      <c r="D40" s="54"/>
      <c r="E40" s="54"/>
      <c r="F40" s="54"/>
      <c r="G40" s="49" t="n">
        <v>5.22</v>
      </c>
    </row>
    <row r="41" customFormat="false" ht="15" hidden="false" customHeight="false" outlineLevel="0" collapsed="false">
      <c r="A41" s="54" t="s">
        <v>173</v>
      </c>
      <c r="B41" s="54"/>
      <c r="C41" s="54"/>
      <c r="D41" s="54"/>
      <c r="E41" s="54"/>
      <c r="F41" s="54"/>
      <c r="G41" s="50" t="n">
        <v>8</v>
      </c>
    </row>
    <row r="42" customFormat="false" ht="15" hidden="false" customHeight="false" outlineLevel="0" collapsed="false">
      <c r="A42" s="54" t="s">
        <v>174</v>
      </c>
      <c r="B42" s="54"/>
      <c r="C42" s="54"/>
      <c r="D42" s="54"/>
      <c r="E42" s="54"/>
      <c r="F42" s="54"/>
      <c r="G42" s="50" t="n">
        <f aca="false">G41*G40</f>
        <v>41.76</v>
      </c>
    </row>
    <row r="43" customFormat="false" ht="15" hidden="false" customHeight="false" outlineLevel="0" collapsed="false">
      <c r="A43" s="55"/>
      <c r="B43" s="55"/>
      <c r="C43" s="55"/>
      <c r="D43" s="55"/>
      <c r="E43" s="55"/>
      <c r="F43" s="55"/>
      <c r="G43" s="55"/>
    </row>
    <row r="44" customFormat="false" ht="25.5" hidden="false" customHeight="false" outlineLevel="0" collapsed="false">
      <c r="A44" s="52" t="s">
        <v>178</v>
      </c>
      <c r="B44" s="52" t="s">
        <v>22</v>
      </c>
      <c r="C44" s="53" t="s">
        <v>159</v>
      </c>
      <c r="D44" s="53" t="s">
        <v>179</v>
      </c>
      <c r="E44" s="47"/>
      <c r="F44" s="27"/>
      <c r="G44" s="27"/>
    </row>
    <row r="45" customFormat="false" ht="38.25" hidden="false" customHeight="false" outlineLevel="0" collapsed="false">
      <c r="A45" s="46" t="s">
        <v>163</v>
      </c>
      <c r="B45" s="19" t="s">
        <v>164</v>
      </c>
      <c r="C45" s="20" t="s">
        <v>16</v>
      </c>
      <c r="D45" s="20" t="s">
        <v>152</v>
      </c>
      <c r="E45" s="47" t="n">
        <v>11.8</v>
      </c>
      <c r="F45" s="22" t="n">
        <v>13.05</v>
      </c>
      <c r="G45" s="22" t="n">
        <v>154.04</v>
      </c>
    </row>
    <row r="46" customFormat="false" ht="15" hidden="false" customHeight="false" outlineLevel="0" collapsed="false">
      <c r="A46" s="54" t="s">
        <v>165</v>
      </c>
      <c r="B46" s="54"/>
      <c r="C46" s="54"/>
      <c r="D46" s="54"/>
      <c r="E46" s="54"/>
      <c r="F46" s="54"/>
      <c r="G46" s="49" t="n">
        <v>8.75</v>
      </c>
    </row>
    <row r="47" customFormat="false" ht="15" hidden="false" customHeight="false" outlineLevel="0" collapsed="false">
      <c r="A47" s="54" t="s">
        <v>166</v>
      </c>
      <c r="B47" s="54"/>
      <c r="C47" s="54"/>
      <c r="D47" s="54"/>
      <c r="E47" s="54"/>
      <c r="F47" s="54"/>
      <c r="G47" s="49" t="n">
        <v>4.3</v>
      </c>
    </row>
    <row r="48" customFormat="false" ht="15" hidden="false" customHeight="false" outlineLevel="0" collapsed="false">
      <c r="A48" s="54" t="s">
        <v>167</v>
      </c>
      <c r="B48" s="54"/>
      <c r="C48" s="54"/>
      <c r="D48" s="54"/>
      <c r="E48" s="54"/>
      <c r="F48" s="54"/>
      <c r="G48" s="49" t="n">
        <v>13.05</v>
      </c>
    </row>
    <row r="49" customFormat="false" ht="15" hidden="false" customHeight="false" outlineLevel="0" collapsed="false">
      <c r="A49" s="54" t="s">
        <v>168</v>
      </c>
      <c r="B49" s="54"/>
      <c r="C49" s="54"/>
      <c r="D49" s="54"/>
      <c r="E49" s="54"/>
      <c r="F49" s="54"/>
      <c r="G49" s="49" t="n">
        <v>0</v>
      </c>
    </row>
    <row r="50" customFormat="false" ht="15" hidden="false" customHeight="false" outlineLevel="0" collapsed="false">
      <c r="A50" s="54" t="s">
        <v>169</v>
      </c>
      <c r="B50" s="54"/>
      <c r="C50" s="54"/>
      <c r="D50" s="54"/>
      <c r="E50" s="54"/>
      <c r="F50" s="54"/>
      <c r="G50" s="49" t="n">
        <v>3.72</v>
      </c>
    </row>
    <row r="51" customFormat="false" ht="15" hidden="false" customHeight="false" outlineLevel="0" collapsed="false">
      <c r="A51" s="54" t="s">
        <v>170</v>
      </c>
      <c r="B51" s="54"/>
      <c r="C51" s="54"/>
      <c r="D51" s="54"/>
      <c r="E51" s="54"/>
      <c r="F51" s="54"/>
      <c r="G51" s="49" t="n">
        <v>0</v>
      </c>
    </row>
    <row r="52" customFormat="false" ht="15" hidden="false" customHeight="false" outlineLevel="0" collapsed="false">
      <c r="A52" s="54" t="s">
        <v>171</v>
      </c>
      <c r="B52" s="54"/>
      <c r="C52" s="54"/>
      <c r="D52" s="54"/>
      <c r="E52" s="54"/>
      <c r="F52" s="54"/>
      <c r="G52" s="49" t="n">
        <v>3.72</v>
      </c>
    </row>
    <row r="53" customFormat="false" ht="15" hidden="false" customHeight="false" outlineLevel="0" collapsed="false">
      <c r="A53" s="54" t="s">
        <v>172</v>
      </c>
      <c r="B53" s="54"/>
      <c r="C53" s="54"/>
      <c r="D53" s="54"/>
      <c r="E53" s="54"/>
      <c r="F53" s="54"/>
      <c r="G53" s="49" t="n">
        <v>16.78</v>
      </c>
    </row>
    <row r="54" customFormat="false" ht="15" hidden="false" customHeight="false" outlineLevel="0" collapsed="false">
      <c r="A54" s="54" t="s">
        <v>173</v>
      </c>
      <c r="B54" s="54"/>
      <c r="C54" s="54"/>
      <c r="D54" s="54"/>
      <c r="E54" s="54"/>
      <c r="F54" s="54"/>
      <c r="G54" s="49" t="n">
        <v>11.8</v>
      </c>
    </row>
    <row r="55" customFormat="false" ht="15" hidden="false" customHeight="false" outlineLevel="0" collapsed="false">
      <c r="A55" s="54" t="s">
        <v>174</v>
      </c>
      <c r="B55" s="54"/>
      <c r="C55" s="54"/>
      <c r="D55" s="54"/>
      <c r="E55" s="54"/>
      <c r="F55" s="54"/>
      <c r="G55" s="49" t="n">
        <f aca="false">G54*G53</f>
        <v>198.004</v>
      </c>
    </row>
    <row r="56" customFormat="false" ht="15" hidden="false" customHeight="false" outlineLevel="0" collapsed="false">
      <c r="A56" s="55"/>
      <c r="B56" s="55"/>
      <c r="C56" s="55"/>
      <c r="D56" s="55"/>
      <c r="E56" s="55"/>
      <c r="F56" s="55"/>
      <c r="G56" s="55"/>
    </row>
    <row r="57" customFormat="false" ht="25.5" hidden="false" customHeight="false" outlineLevel="0" collapsed="false">
      <c r="A57" s="24" t="s">
        <v>180</v>
      </c>
      <c r="B57" s="24" t="s">
        <v>25</v>
      </c>
      <c r="C57" s="56" t="s">
        <v>159</v>
      </c>
      <c r="D57" s="56" t="s">
        <v>179</v>
      </c>
      <c r="E57" s="57"/>
      <c r="F57" s="27"/>
      <c r="G57" s="27"/>
    </row>
    <row r="58" customFormat="false" ht="38.25" hidden="false" customHeight="false" outlineLevel="0" collapsed="false">
      <c r="A58" s="58" t="s">
        <v>163</v>
      </c>
      <c r="B58" s="25" t="s">
        <v>164</v>
      </c>
      <c r="C58" s="26" t="s">
        <v>16</v>
      </c>
      <c r="D58" s="26" t="s">
        <v>152</v>
      </c>
      <c r="E58" s="57" t="n">
        <v>3</v>
      </c>
      <c r="F58" s="22" t="n">
        <v>13.05</v>
      </c>
      <c r="G58" s="22" t="n">
        <v>39.16</v>
      </c>
    </row>
    <row r="59" customFormat="false" ht="15" hidden="false" customHeight="false" outlineLevel="0" collapsed="false">
      <c r="A59" s="54" t="s">
        <v>165</v>
      </c>
      <c r="B59" s="54"/>
      <c r="C59" s="54"/>
      <c r="D59" s="54"/>
      <c r="E59" s="54"/>
      <c r="F59" s="54"/>
      <c r="G59" s="49" t="n">
        <v>1.31</v>
      </c>
    </row>
    <row r="60" customFormat="false" ht="15" hidden="false" customHeight="false" outlineLevel="0" collapsed="false">
      <c r="A60" s="54" t="s">
        <v>166</v>
      </c>
      <c r="B60" s="54"/>
      <c r="C60" s="54"/>
      <c r="D60" s="54"/>
      <c r="E60" s="54"/>
      <c r="F60" s="54"/>
      <c r="G60" s="49" t="n">
        <v>0.65</v>
      </c>
    </row>
    <row r="61" customFormat="false" ht="15" hidden="false" customHeight="false" outlineLevel="0" collapsed="false">
      <c r="A61" s="54" t="s">
        <v>167</v>
      </c>
      <c r="B61" s="54"/>
      <c r="C61" s="54"/>
      <c r="D61" s="54"/>
      <c r="E61" s="54"/>
      <c r="F61" s="54"/>
      <c r="G61" s="49" t="n">
        <v>1.96</v>
      </c>
    </row>
    <row r="62" customFormat="false" ht="15" hidden="false" customHeight="false" outlineLevel="0" collapsed="false">
      <c r="A62" s="54" t="s">
        <v>168</v>
      </c>
      <c r="B62" s="54"/>
      <c r="C62" s="54"/>
      <c r="D62" s="54"/>
      <c r="E62" s="54"/>
      <c r="F62" s="54"/>
      <c r="G62" s="49" t="n">
        <v>0</v>
      </c>
    </row>
    <row r="63" customFormat="false" ht="15" hidden="false" customHeight="false" outlineLevel="0" collapsed="false">
      <c r="A63" s="54" t="s">
        <v>169</v>
      </c>
      <c r="B63" s="54"/>
      <c r="C63" s="54"/>
      <c r="D63" s="54"/>
      <c r="E63" s="54"/>
      <c r="F63" s="54"/>
      <c r="G63" s="49" t="n">
        <v>0.56</v>
      </c>
    </row>
    <row r="64" customFormat="false" ht="15" hidden="false" customHeight="false" outlineLevel="0" collapsed="false">
      <c r="A64" s="54" t="s">
        <v>170</v>
      </c>
      <c r="B64" s="54"/>
      <c r="C64" s="54"/>
      <c r="D64" s="54"/>
      <c r="E64" s="54"/>
      <c r="F64" s="54"/>
      <c r="G64" s="49" t="n">
        <v>0</v>
      </c>
    </row>
    <row r="65" customFormat="false" ht="15" hidden="false" customHeight="false" outlineLevel="0" collapsed="false">
      <c r="A65" s="54" t="s">
        <v>171</v>
      </c>
      <c r="B65" s="54"/>
      <c r="C65" s="54"/>
      <c r="D65" s="54"/>
      <c r="E65" s="54"/>
      <c r="F65" s="54"/>
      <c r="G65" s="49" t="n">
        <v>0.56</v>
      </c>
    </row>
    <row r="66" customFormat="false" ht="15" hidden="false" customHeight="false" outlineLevel="0" collapsed="false">
      <c r="A66" s="54" t="s">
        <v>172</v>
      </c>
      <c r="B66" s="54"/>
      <c r="C66" s="54"/>
      <c r="D66" s="54"/>
      <c r="E66" s="54"/>
      <c r="F66" s="54"/>
      <c r="G66" s="49" t="n">
        <v>2.52</v>
      </c>
    </row>
    <row r="67" customFormat="false" ht="15" hidden="false" customHeight="false" outlineLevel="0" collapsed="false">
      <c r="A67" s="54" t="s">
        <v>173</v>
      </c>
      <c r="B67" s="54"/>
      <c r="C67" s="54"/>
      <c r="D67" s="54"/>
      <c r="E67" s="54"/>
      <c r="F67" s="54"/>
      <c r="G67" s="50" t="n">
        <v>20</v>
      </c>
    </row>
    <row r="68" customFormat="false" ht="15" hidden="false" customHeight="false" outlineLevel="0" collapsed="false">
      <c r="A68" s="54" t="s">
        <v>174</v>
      </c>
      <c r="B68" s="54"/>
      <c r="C68" s="54"/>
      <c r="D68" s="54"/>
      <c r="E68" s="54"/>
      <c r="F68" s="54"/>
      <c r="G68" s="49" t="n">
        <f aca="false">G67*G66</f>
        <v>50.4</v>
      </c>
    </row>
    <row r="69" customFormat="false" ht="15" hidden="false" customHeight="false" outlineLevel="0" collapsed="false">
      <c r="A69" s="55"/>
      <c r="B69" s="55"/>
      <c r="C69" s="55"/>
      <c r="D69" s="55"/>
      <c r="E69" s="55"/>
      <c r="F69" s="55"/>
      <c r="G69" s="55"/>
    </row>
    <row r="70" customFormat="false" ht="25.5" hidden="false" customHeight="false" outlineLevel="0" collapsed="false">
      <c r="A70" s="24" t="s">
        <v>181</v>
      </c>
      <c r="B70" s="24" t="s">
        <v>27</v>
      </c>
      <c r="C70" s="56" t="s">
        <v>159</v>
      </c>
      <c r="D70" s="56" t="s">
        <v>179</v>
      </c>
      <c r="E70" s="57"/>
      <c r="F70" s="27"/>
      <c r="G70" s="27"/>
    </row>
    <row r="71" customFormat="false" ht="38.25" hidden="false" customHeight="false" outlineLevel="0" collapsed="false">
      <c r="A71" s="58" t="s">
        <v>161</v>
      </c>
      <c r="B71" s="25" t="s">
        <v>162</v>
      </c>
      <c r="C71" s="26" t="s">
        <v>16</v>
      </c>
      <c r="D71" s="26" t="s">
        <v>152</v>
      </c>
      <c r="E71" s="57" t="n">
        <v>0.08</v>
      </c>
      <c r="F71" s="22" t="n">
        <v>16.07</v>
      </c>
      <c r="G71" s="22" t="n">
        <v>1.3</v>
      </c>
    </row>
    <row r="72" customFormat="false" ht="38.25" hidden="false" customHeight="false" outlineLevel="0" collapsed="false">
      <c r="A72" s="58" t="s">
        <v>163</v>
      </c>
      <c r="B72" s="25" t="s">
        <v>164</v>
      </c>
      <c r="C72" s="26" t="s">
        <v>16</v>
      </c>
      <c r="D72" s="26" t="s">
        <v>152</v>
      </c>
      <c r="E72" s="57" t="n">
        <v>0.81</v>
      </c>
      <c r="F72" s="22" t="n">
        <v>13.05</v>
      </c>
      <c r="G72" s="22" t="n">
        <v>10.57</v>
      </c>
    </row>
    <row r="73" customFormat="false" ht="15" hidden="false" customHeight="false" outlineLevel="0" collapsed="false">
      <c r="A73" s="54" t="s">
        <v>165</v>
      </c>
      <c r="B73" s="54"/>
      <c r="C73" s="54"/>
      <c r="D73" s="54"/>
      <c r="E73" s="54"/>
      <c r="F73" s="54"/>
      <c r="G73" s="49" t="n">
        <v>17.87</v>
      </c>
    </row>
    <row r="74" customFormat="false" ht="15" hidden="false" customHeight="false" outlineLevel="0" collapsed="false">
      <c r="A74" s="54" t="s">
        <v>166</v>
      </c>
      <c r="B74" s="54"/>
      <c r="C74" s="54"/>
      <c r="D74" s="54"/>
      <c r="E74" s="54"/>
      <c r="F74" s="54"/>
      <c r="G74" s="49" t="n">
        <v>8.52</v>
      </c>
    </row>
    <row r="75" customFormat="false" ht="15" hidden="false" customHeight="false" outlineLevel="0" collapsed="false">
      <c r="A75" s="54" t="s">
        <v>167</v>
      </c>
      <c r="B75" s="54"/>
      <c r="C75" s="54"/>
      <c r="D75" s="54"/>
      <c r="E75" s="54"/>
      <c r="F75" s="54"/>
      <c r="G75" s="49" t="n">
        <v>26.39</v>
      </c>
    </row>
    <row r="76" customFormat="false" ht="15" hidden="false" customHeight="false" outlineLevel="0" collapsed="false">
      <c r="A76" s="54" t="s">
        <v>168</v>
      </c>
      <c r="B76" s="54"/>
      <c r="C76" s="54"/>
      <c r="D76" s="54"/>
      <c r="E76" s="54"/>
      <c r="F76" s="54"/>
      <c r="G76" s="49" t="n">
        <v>0</v>
      </c>
    </row>
    <row r="77" customFormat="false" ht="15" hidden="false" customHeight="false" outlineLevel="0" collapsed="false">
      <c r="A77" s="54" t="s">
        <v>169</v>
      </c>
      <c r="B77" s="54"/>
      <c r="C77" s="54"/>
      <c r="D77" s="54"/>
      <c r="E77" s="54"/>
      <c r="F77" s="54"/>
      <c r="G77" s="49" t="n">
        <v>7.53</v>
      </c>
    </row>
    <row r="78" customFormat="false" ht="15" hidden="false" customHeight="false" outlineLevel="0" collapsed="false">
      <c r="A78" s="54" t="s">
        <v>170</v>
      </c>
      <c r="B78" s="54"/>
      <c r="C78" s="54"/>
      <c r="D78" s="54"/>
      <c r="E78" s="54"/>
      <c r="F78" s="54"/>
      <c r="G78" s="49" t="n">
        <v>0</v>
      </c>
    </row>
    <row r="79" customFormat="false" ht="15" hidden="false" customHeight="false" outlineLevel="0" collapsed="false">
      <c r="A79" s="54" t="s">
        <v>171</v>
      </c>
      <c r="B79" s="54"/>
      <c r="C79" s="54"/>
      <c r="D79" s="54"/>
      <c r="E79" s="54"/>
      <c r="F79" s="54"/>
      <c r="G79" s="49" t="n">
        <v>7.53</v>
      </c>
    </row>
    <row r="80" customFormat="false" ht="15" hidden="false" customHeight="false" outlineLevel="0" collapsed="false">
      <c r="A80" s="54" t="s">
        <v>172</v>
      </c>
      <c r="B80" s="54"/>
      <c r="C80" s="54"/>
      <c r="D80" s="54"/>
      <c r="E80" s="54"/>
      <c r="F80" s="54"/>
      <c r="G80" s="49" t="n">
        <v>33.92</v>
      </c>
    </row>
    <row r="81" customFormat="false" ht="15" hidden="false" customHeight="false" outlineLevel="0" collapsed="false">
      <c r="A81" s="54" t="s">
        <v>173</v>
      </c>
      <c r="B81" s="54"/>
      <c r="C81" s="54"/>
      <c r="D81" s="54"/>
      <c r="E81" s="54"/>
      <c r="F81" s="54"/>
      <c r="G81" s="50" t="n">
        <v>0.45</v>
      </c>
    </row>
    <row r="82" customFormat="false" ht="15" hidden="false" customHeight="false" outlineLevel="0" collapsed="false">
      <c r="A82" s="54" t="s">
        <v>174</v>
      </c>
      <c r="B82" s="54"/>
      <c r="C82" s="54"/>
      <c r="D82" s="54"/>
      <c r="E82" s="54"/>
      <c r="F82" s="54"/>
      <c r="G82" s="49" t="n">
        <f aca="false">G81*G80</f>
        <v>15.264</v>
      </c>
    </row>
    <row r="83" customFormat="false" ht="15" hidden="false" customHeight="false" outlineLevel="0" collapsed="false">
      <c r="A83" s="55"/>
      <c r="B83" s="55"/>
      <c r="C83" s="55"/>
      <c r="D83" s="55"/>
      <c r="E83" s="55"/>
      <c r="F83" s="55"/>
      <c r="G83" s="55"/>
    </row>
    <row r="84" customFormat="false" ht="38.25" hidden="false" customHeight="false" outlineLevel="0" collapsed="false">
      <c r="A84" s="24" t="s">
        <v>182</v>
      </c>
      <c r="B84" s="24" t="s">
        <v>29</v>
      </c>
      <c r="C84" s="56" t="s">
        <v>159</v>
      </c>
      <c r="D84" s="56" t="s">
        <v>175</v>
      </c>
      <c r="E84" s="57"/>
      <c r="F84" s="27"/>
      <c r="G84" s="27"/>
    </row>
    <row r="85" customFormat="false" ht="38.25" hidden="false" customHeight="false" outlineLevel="0" collapsed="false">
      <c r="A85" s="58" t="s">
        <v>183</v>
      </c>
      <c r="B85" s="25" t="s">
        <v>184</v>
      </c>
      <c r="C85" s="26" t="s">
        <v>16</v>
      </c>
      <c r="D85" s="26" t="s">
        <v>152</v>
      </c>
      <c r="E85" s="57" t="n">
        <v>0.35</v>
      </c>
      <c r="F85" s="22" t="n">
        <v>13.22</v>
      </c>
      <c r="G85" s="22" t="n">
        <v>4.63</v>
      </c>
    </row>
    <row r="86" customFormat="false" ht="38.25" hidden="false" customHeight="false" outlineLevel="0" collapsed="false">
      <c r="A86" s="58" t="s">
        <v>176</v>
      </c>
      <c r="B86" s="25" t="s">
        <v>177</v>
      </c>
      <c r="C86" s="26" t="s">
        <v>16</v>
      </c>
      <c r="D86" s="26" t="s">
        <v>152</v>
      </c>
      <c r="E86" s="57" t="n">
        <v>0.35</v>
      </c>
      <c r="F86" s="22" t="n">
        <v>16.23</v>
      </c>
      <c r="G86" s="22" t="n">
        <v>5.68</v>
      </c>
    </row>
    <row r="87" customFormat="false" ht="15" hidden="false" customHeight="false" outlineLevel="0" collapsed="false">
      <c r="A87" s="54" t="s">
        <v>165</v>
      </c>
      <c r="B87" s="54"/>
      <c r="C87" s="54"/>
      <c r="D87" s="54"/>
      <c r="E87" s="54"/>
      <c r="F87" s="54"/>
      <c r="G87" s="49" t="n">
        <v>7.3</v>
      </c>
    </row>
    <row r="88" customFormat="false" ht="15" hidden="false" customHeight="false" outlineLevel="0" collapsed="false">
      <c r="A88" s="54" t="s">
        <v>166</v>
      </c>
      <c r="B88" s="54"/>
      <c r="C88" s="54"/>
      <c r="D88" s="54"/>
      <c r="E88" s="54"/>
      <c r="F88" s="54"/>
      <c r="G88" s="49" t="n">
        <v>3.01</v>
      </c>
    </row>
    <row r="89" customFormat="false" ht="15" hidden="false" customHeight="false" outlineLevel="0" collapsed="false">
      <c r="A89" s="54" t="s">
        <v>167</v>
      </c>
      <c r="B89" s="54"/>
      <c r="C89" s="54"/>
      <c r="D89" s="54"/>
      <c r="E89" s="54"/>
      <c r="F89" s="54"/>
      <c r="G89" s="49" t="n">
        <v>10.31</v>
      </c>
    </row>
    <row r="90" customFormat="false" ht="15" hidden="false" customHeight="false" outlineLevel="0" collapsed="false">
      <c r="A90" s="54" t="s">
        <v>168</v>
      </c>
      <c r="B90" s="54"/>
      <c r="C90" s="54"/>
      <c r="D90" s="54"/>
      <c r="E90" s="54"/>
      <c r="F90" s="54"/>
      <c r="G90" s="49" t="n">
        <v>0</v>
      </c>
    </row>
    <row r="91" customFormat="false" ht="15" hidden="false" customHeight="false" outlineLevel="0" collapsed="false">
      <c r="A91" s="54" t="s">
        <v>169</v>
      </c>
      <c r="B91" s="54"/>
      <c r="C91" s="54"/>
      <c r="D91" s="54"/>
      <c r="E91" s="54"/>
      <c r="F91" s="54"/>
      <c r="G91" s="49" t="n">
        <v>2.94</v>
      </c>
    </row>
    <row r="92" customFormat="false" ht="15" hidden="false" customHeight="false" outlineLevel="0" collapsed="false">
      <c r="A92" s="54" t="s">
        <v>170</v>
      </c>
      <c r="B92" s="54"/>
      <c r="C92" s="54"/>
      <c r="D92" s="54"/>
      <c r="E92" s="54"/>
      <c r="F92" s="54"/>
      <c r="G92" s="49" t="n">
        <v>0</v>
      </c>
    </row>
    <row r="93" customFormat="false" ht="15" hidden="false" customHeight="false" outlineLevel="0" collapsed="false">
      <c r="A93" s="54" t="s">
        <v>171</v>
      </c>
      <c r="B93" s="54"/>
      <c r="C93" s="54"/>
      <c r="D93" s="54"/>
      <c r="E93" s="54"/>
      <c r="F93" s="54"/>
      <c r="G93" s="49" t="n">
        <v>2.94</v>
      </c>
    </row>
    <row r="94" customFormat="false" ht="15" hidden="false" customHeight="false" outlineLevel="0" collapsed="false">
      <c r="A94" s="54" t="s">
        <v>172</v>
      </c>
      <c r="B94" s="54"/>
      <c r="C94" s="54"/>
      <c r="D94" s="54"/>
      <c r="E94" s="54"/>
      <c r="F94" s="54"/>
      <c r="G94" s="49" t="n">
        <v>13.25</v>
      </c>
    </row>
    <row r="95" customFormat="false" ht="15" hidden="false" customHeight="false" outlineLevel="0" collapsed="false">
      <c r="A95" s="54" t="s">
        <v>173</v>
      </c>
      <c r="B95" s="54"/>
      <c r="C95" s="54"/>
      <c r="D95" s="54"/>
      <c r="E95" s="54"/>
      <c r="F95" s="54"/>
      <c r="G95" s="50" t="n">
        <v>1</v>
      </c>
    </row>
    <row r="96" customFormat="false" ht="15" hidden="false" customHeight="false" outlineLevel="0" collapsed="false">
      <c r="A96" s="54" t="s">
        <v>174</v>
      </c>
      <c r="B96" s="54"/>
      <c r="C96" s="54"/>
      <c r="D96" s="54"/>
      <c r="E96" s="54"/>
      <c r="F96" s="54"/>
      <c r="G96" s="49" t="n">
        <f aca="false">G95*G94</f>
        <v>13.25</v>
      </c>
    </row>
    <row r="97" customFormat="false" ht="15" hidden="false" customHeight="false" outlineLevel="0" collapsed="false">
      <c r="A97" s="55"/>
      <c r="B97" s="55"/>
      <c r="C97" s="55"/>
      <c r="D97" s="55"/>
      <c r="E97" s="55"/>
      <c r="F97" s="55"/>
      <c r="G97" s="55"/>
    </row>
    <row r="98" customFormat="false" ht="38.25" hidden="false" customHeight="false" outlineLevel="0" collapsed="false">
      <c r="A98" s="24" t="s">
        <v>185</v>
      </c>
      <c r="B98" s="24" t="s">
        <v>31</v>
      </c>
      <c r="C98" s="56" t="s">
        <v>159</v>
      </c>
      <c r="D98" s="56" t="s">
        <v>160</v>
      </c>
      <c r="E98" s="57"/>
      <c r="F98" s="27"/>
      <c r="G98" s="27"/>
    </row>
    <row r="99" customFormat="false" ht="38.25" hidden="false" customHeight="false" outlineLevel="0" collapsed="false">
      <c r="A99" s="58" t="s">
        <v>163</v>
      </c>
      <c r="B99" s="25" t="s">
        <v>164</v>
      </c>
      <c r="C99" s="26" t="s">
        <v>16</v>
      </c>
      <c r="D99" s="26" t="s">
        <v>152</v>
      </c>
      <c r="E99" s="57" t="n">
        <v>1.38</v>
      </c>
      <c r="F99" s="22" t="n">
        <v>13.05</v>
      </c>
      <c r="G99" s="22" t="n">
        <v>18.01</v>
      </c>
    </row>
    <row r="100" customFormat="false" ht="38.25" hidden="false" customHeight="false" outlineLevel="0" collapsed="false">
      <c r="A100" s="58" t="s">
        <v>186</v>
      </c>
      <c r="B100" s="25" t="s">
        <v>187</v>
      </c>
      <c r="C100" s="26" t="s">
        <v>188</v>
      </c>
      <c r="D100" s="26" t="s">
        <v>17</v>
      </c>
      <c r="E100" s="57" t="n">
        <v>0.75</v>
      </c>
      <c r="F100" s="22" t="n">
        <v>27.5</v>
      </c>
      <c r="G100" s="22" t="n">
        <v>20.63</v>
      </c>
    </row>
    <row r="101" customFormat="false" ht="15" hidden="false" customHeight="false" outlineLevel="0" collapsed="false">
      <c r="A101" s="54" t="s">
        <v>165</v>
      </c>
      <c r="B101" s="54"/>
      <c r="C101" s="54"/>
      <c r="D101" s="54"/>
      <c r="E101" s="54"/>
      <c r="F101" s="54"/>
      <c r="G101" s="49" t="n">
        <v>4.03</v>
      </c>
    </row>
    <row r="102" customFormat="false" ht="15" hidden="false" customHeight="false" outlineLevel="0" collapsed="false">
      <c r="A102" s="54" t="s">
        <v>166</v>
      </c>
      <c r="B102" s="54"/>
      <c r="C102" s="54"/>
      <c r="D102" s="54"/>
      <c r="E102" s="54"/>
      <c r="F102" s="54"/>
      <c r="G102" s="49" t="n">
        <v>8.85</v>
      </c>
    </row>
    <row r="103" customFormat="false" ht="15" hidden="false" customHeight="false" outlineLevel="0" collapsed="false">
      <c r="A103" s="54" t="s">
        <v>167</v>
      </c>
      <c r="B103" s="54"/>
      <c r="C103" s="54"/>
      <c r="D103" s="54"/>
      <c r="E103" s="54"/>
      <c r="F103" s="54"/>
      <c r="G103" s="49" t="n">
        <v>12.88</v>
      </c>
    </row>
    <row r="104" customFormat="false" ht="15" hidden="false" customHeight="false" outlineLevel="0" collapsed="false">
      <c r="A104" s="54" t="s">
        <v>168</v>
      </c>
      <c r="B104" s="54"/>
      <c r="C104" s="54"/>
      <c r="D104" s="54"/>
      <c r="E104" s="54"/>
      <c r="F104" s="54"/>
      <c r="G104" s="49" t="n">
        <v>0</v>
      </c>
    </row>
    <row r="105" customFormat="false" ht="15" hidden="false" customHeight="false" outlineLevel="0" collapsed="false">
      <c r="A105" s="54" t="s">
        <v>169</v>
      </c>
      <c r="B105" s="54"/>
      <c r="C105" s="54"/>
      <c r="D105" s="54"/>
      <c r="E105" s="54"/>
      <c r="F105" s="54"/>
      <c r="G105" s="49" t="n">
        <v>3.67</v>
      </c>
    </row>
    <row r="106" customFormat="false" ht="15" hidden="false" customHeight="false" outlineLevel="0" collapsed="false">
      <c r="A106" s="54" t="s">
        <v>170</v>
      </c>
      <c r="B106" s="54"/>
      <c r="C106" s="54"/>
      <c r="D106" s="54"/>
      <c r="E106" s="54"/>
      <c r="F106" s="54"/>
      <c r="G106" s="49" t="n">
        <v>0</v>
      </c>
    </row>
    <row r="107" customFormat="false" ht="15" hidden="false" customHeight="false" outlineLevel="0" collapsed="false">
      <c r="A107" s="54" t="s">
        <v>171</v>
      </c>
      <c r="B107" s="54"/>
      <c r="C107" s="54"/>
      <c r="D107" s="54"/>
      <c r="E107" s="54"/>
      <c r="F107" s="54"/>
      <c r="G107" s="49" t="n">
        <v>3.67</v>
      </c>
    </row>
    <row r="108" customFormat="false" ht="15" hidden="false" customHeight="false" outlineLevel="0" collapsed="false">
      <c r="A108" s="54" t="s">
        <v>172</v>
      </c>
      <c r="B108" s="54"/>
      <c r="C108" s="54"/>
      <c r="D108" s="54"/>
      <c r="E108" s="54"/>
      <c r="F108" s="54"/>
      <c r="G108" s="49" t="n">
        <v>16.55</v>
      </c>
    </row>
    <row r="109" customFormat="false" ht="15" hidden="false" customHeight="false" outlineLevel="0" collapsed="false">
      <c r="A109" s="54" t="s">
        <v>173</v>
      </c>
      <c r="B109" s="54"/>
      <c r="C109" s="54"/>
      <c r="D109" s="54"/>
      <c r="E109" s="54"/>
      <c r="F109" s="54"/>
      <c r="G109" s="50" t="n">
        <v>3</v>
      </c>
    </row>
    <row r="110" customFormat="false" ht="15" hidden="false" customHeight="false" outlineLevel="0" collapsed="false">
      <c r="A110" s="54" t="s">
        <v>174</v>
      </c>
      <c r="B110" s="54"/>
      <c r="C110" s="54"/>
      <c r="D110" s="54"/>
      <c r="E110" s="54"/>
      <c r="F110" s="54"/>
      <c r="G110" s="49" t="n">
        <f aca="false">G109*G108</f>
        <v>49.65</v>
      </c>
    </row>
    <row r="111" customFormat="false" ht="15" hidden="false" customHeight="false" outlineLevel="0" collapsed="false">
      <c r="A111" s="55"/>
      <c r="B111" s="55"/>
      <c r="C111" s="55"/>
      <c r="D111" s="55"/>
      <c r="E111" s="55"/>
      <c r="F111" s="55"/>
      <c r="G111" s="55"/>
    </row>
    <row r="112" customFormat="false" ht="15" hidden="false" customHeight="true" outlineLevel="0" collapsed="false">
      <c r="A112" s="24" t="s">
        <v>32</v>
      </c>
      <c r="B112" s="24" t="s">
        <v>33</v>
      </c>
      <c r="C112" s="24"/>
      <c r="D112" s="24"/>
      <c r="E112" s="24"/>
      <c r="F112" s="24"/>
      <c r="G112" s="24"/>
    </row>
    <row r="113" customFormat="false" ht="76.5" hidden="false" customHeight="false" outlineLevel="0" collapsed="false">
      <c r="A113" s="24" t="s">
        <v>34</v>
      </c>
      <c r="B113" s="24" t="s">
        <v>35</v>
      </c>
      <c r="C113" s="56" t="s">
        <v>159</v>
      </c>
      <c r="D113" s="56" t="s">
        <v>179</v>
      </c>
      <c r="E113" s="57"/>
      <c r="F113" s="27"/>
      <c r="G113" s="27"/>
    </row>
    <row r="114" customFormat="false" ht="63.75" hidden="false" customHeight="false" outlineLevel="0" collapsed="false">
      <c r="A114" s="58" t="n">
        <v>11455</v>
      </c>
      <c r="B114" s="25" t="s">
        <v>189</v>
      </c>
      <c r="C114" s="26" t="s">
        <v>190</v>
      </c>
      <c r="D114" s="26" t="s">
        <v>20</v>
      </c>
      <c r="E114" s="57" t="n">
        <v>0.33</v>
      </c>
      <c r="F114" s="22" t="n">
        <v>7.76</v>
      </c>
      <c r="G114" s="22" t="n">
        <v>2.57</v>
      </c>
    </row>
    <row r="115" customFormat="false" ht="51" hidden="false" customHeight="false" outlineLevel="0" collapsed="false">
      <c r="A115" s="58" t="n">
        <v>4491</v>
      </c>
      <c r="B115" s="25" t="s">
        <v>191</v>
      </c>
      <c r="C115" s="26" t="s">
        <v>190</v>
      </c>
      <c r="D115" s="26" t="s">
        <v>54</v>
      </c>
      <c r="E115" s="57" t="n">
        <v>6.64</v>
      </c>
      <c r="F115" s="22" t="n">
        <v>4.52</v>
      </c>
      <c r="G115" s="22" t="n">
        <v>29.99</v>
      </c>
    </row>
    <row r="116" customFormat="false" ht="63.75" hidden="false" customHeight="false" outlineLevel="0" collapsed="false">
      <c r="A116" s="58" t="s">
        <v>192</v>
      </c>
      <c r="B116" s="25" t="s">
        <v>193</v>
      </c>
      <c r="C116" s="26" t="s">
        <v>16</v>
      </c>
      <c r="D116" s="26" t="s">
        <v>23</v>
      </c>
      <c r="E116" s="57" t="n">
        <v>7.56</v>
      </c>
      <c r="F116" s="22" t="n">
        <v>25.5</v>
      </c>
      <c r="G116" s="22" t="n">
        <v>192.69</v>
      </c>
    </row>
    <row r="117" customFormat="false" ht="63.75" hidden="false" customHeight="false" outlineLevel="0" collapsed="false">
      <c r="A117" s="58" t="s">
        <v>194</v>
      </c>
      <c r="B117" s="25" t="s">
        <v>195</v>
      </c>
      <c r="C117" s="26" t="s">
        <v>16</v>
      </c>
      <c r="D117" s="26" t="s">
        <v>23</v>
      </c>
      <c r="E117" s="57" t="n">
        <v>0.05</v>
      </c>
      <c r="F117" s="22" t="n">
        <v>16.99</v>
      </c>
      <c r="G117" s="22" t="n">
        <v>0.79</v>
      </c>
    </row>
    <row r="118" customFormat="false" ht="51" hidden="false" customHeight="false" outlineLevel="0" collapsed="false">
      <c r="A118" s="58" t="s">
        <v>196</v>
      </c>
      <c r="B118" s="25" t="s">
        <v>197</v>
      </c>
      <c r="C118" s="26" t="s">
        <v>16</v>
      </c>
      <c r="D118" s="26" t="s">
        <v>23</v>
      </c>
      <c r="E118" s="57" t="n">
        <v>0.77</v>
      </c>
      <c r="F118" s="22" t="n">
        <v>618.92</v>
      </c>
      <c r="G118" s="22" t="n">
        <v>473.48</v>
      </c>
    </row>
    <row r="119" customFormat="false" ht="102" hidden="false" customHeight="false" outlineLevel="0" collapsed="false">
      <c r="A119" s="58" t="s">
        <v>198</v>
      </c>
      <c r="B119" s="25" t="s">
        <v>199</v>
      </c>
      <c r="C119" s="26" t="s">
        <v>16</v>
      </c>
      <c r="D119" s="26" t="s">
        <v>20</v>
      </c>
      <c r="E119" s="57" t="n">
        <v>0.33</v>
      </c>
      <c r="F119" s="22" t="n">
        <v>96</v>
      </c>
      <c r="G119" s="22" t="n">
        <v>31.78</v>
      </c>
    </row>
    <row r="120" customFormat="false" ht="25.5" hidden="false" customHeight="false" outlineLevel="0" collapsed="false">
      <c r="A120" s="58" t="s">
        <v>200</v>
      </c>
      <c r="B120" s="25" t="s">
        <v>201</v>
      </c>
      <c r="C120" s="26" t="s">
        <v>16</v>
      </c>
      <c r="D120" s="26" t="s">
        <v>17</v>
      </c>
      <c r="E120" s="57" t="n">
        <v>0.05</v>
      </c>
      <c r="F120" s="22" t="n">
        <v>39.16</v>
      </c>
      <c r="G120" s="22" t="n">
        <v>2.08</v>
      </c>
    </row>
    <row r="121" customFormat="false" ht="51" hidden="false" customHeight="false" outlineLevel="0" collapsed="false">
      <c r="A121" s="58" t="s">
        <v>202</v>
      </c>
      <c r="B121" s="25" t="s">
        <v>203</v>
      </c>
      <c r="C121" s="26" t="s">
        <v>16</v>
      </c>
      <c r="D121" s="26" t="s">
        <v>20</v>
      </c>
      <c r="E121" s="57" t="n">
        <v>0.66</v>
      </c>
      <c r="F121" s="22" t="n">
        <v>17.47</v>
      </c>
      <c r="G121" s="22" t="n">
        <v>11.57</v>
      </c>
    </row>
    <row r="122" customFormat="false" ht="63.75" hidden="false" customHeight="false" outlineLevel="0" collapsed="false">
      <c r="A122" s="58" t="s">
        <v>204</v>
      </c>
      <c r="B122" s="25" t="s">
        <v>205</v>
      </c>
      <c r="C122" s="26" t="s">
        <v>16</v>
      </c>
      <c r="D122" s="26" t="s">
        <v>17</v>
      </c>
      <c r="E122" s="57" t="n">
        <v>0.2</v>
      </c>
      <c r="F122" s="22" t="n">
        <v>31.33</v>
      </c>
      <c r="G122" s="22" t="n">
        <v>6.33</v>
      </c>
    </row>
    <row r="123" customFormat="false" ht="38.25" hidden="false" customHeight="false" outlineLevel="0" collapsed="false">
      <c r="A123" s="58" t="s">
        <v>206</v>
      </c>
      <c r="B123" s="25" t="s">
        <v>207</v>
      </c>
      <c r="C123" s="26" t="s">
        <v>16</v>
      </c>
      <c r="D123" s="26" t="s">
        <v>17</v>
      </c>
      <c r="E123" s="57" t="n">
        <v>0.21</v>
      </c>
      <c r="F123" s="22" t="n">
        <v>298.35</v>
      </c>
      <c r="G123" s="22" t="n">
        <v>62.21</v>
      </c>
    </row>
    <row r="124" customFormat="false" ht="51" hidden="false" customHeight="false" outlineLevel="0" collapsed="false">
      <c r="A124" s="58" t="s">
        <v>208</v>
      </c>
      <c r="B124" s="25" t="s">
        <v>144</v>
      </c>
      <c r="C124" s="26" t="s">
        <v>16</v>
      </c>
      <c r="D124" s="26" t="s">
        <v>23</v>
      </c>
      <c r="E124" s="57" t="n">
        <v>25.32</v>
      </c>
      <c r="F124" s="22" t="n">
        <v>7.57</v>
      </c>
      <c r="G124" s="22" t="n">
        <v>191.61</v>
      </c>
    </row>
    <row r="125" customFormat="false" ht="140.25" hidden="false" customHeight="false" outlineLevel="0" collapsed="false">
      <c r="A125" s="58" t="s">
        <v>209</v>
      </c>
      <c r="B125" s="25" t="s">
        <v>210</v>
      </c>
      <c r="C125" s="26" t="s">
        <v>16</v>
      </c>
      <c r="D125" s="26" t="s">
        <v>54</v>
      </c>
      <c r="E125" s="57" t="n">
        <v>0.66</v>
      </c>
      <c r="F125" s="22" t="n">
        <v>2.04</v>
      </c>
      <c r="G125" s="22" t="n">
        <v>1.35</v>
      </c>
    </row>
    <row r="126" customFormat="false" ht="102" hidden="false" customHeight="false" outlineLevel="0" collapsed="false">
      <c r="A126" s="58" t="s">
        <v>211</v>
      </c>
      <c r="B126" s="25" t="s">
        <v>212</v>
      </c>
      <c r="C126" s="26" t="s">
        <v>16</v>
      </c>
      <c r="D126" s="26" t="s">
        <v>54</v>
      </c>
      <c r="E126" s="57" t="n">
        <v>0.86</v>
      </c>
      <c r="F126" s="22" t="n">
        <v>1.04</v>
      </c>
      <c r="G126" s="22" t="n">
        <v>0.89</v>
      </c>
    </row>
    <row r="127" customFormat="false" ht="76.5" hidden="false" customHeight="false" outlineLevel="0" collapsed="false">
      <c r="A127" s="58" t="s">
        <v>213</v>
      </c>
      <c r="B127" s="25" t="s">
        <v>214</v>
      </c>
      <c r="C127" s="26" t="s">
        <v>16</v>
      </c>
      <c r="D127" s="26" t="s">
        <v>54</v>
      </c>
      <c r="E127" s="57" t="n">
        <v>0.33</v>
      </c>
      <c r="F127" s="22" t="n">
        <v>5.03</v>
      </c>
      <c r="G127" s="22" t="n">
        <v>1.67</v>
      </c>
    </row>
    <row r="128" customFormat="false" ht="76.5" hidden="false" customHeight="false" outlineLevel="0" collapsed="false">
      <c r="A128" s="58" t="s">
        <v>215</v>
      </c>
      <c r="B128" s="25" t="s">
        <v>216</v>
      </c>
      <c r="C128" s="26" t="s">
        <v>16</v>
      </c>
      <c r="D128" s="26" t="s">
        <v>54</v>
      </c>
      <c r="E128" s="57" t="n">
        <v>0.66</v>
      </c>
      <c r="F128" s="22" t="n">
        <v>3.95</v>
      </c>
      <c r="G128" s="22" t="n">
        <v>2.62</v>
      </c>
    </row>
    <row r="129" customFormat="false" ht="76.5" hidden="false" customHeight="false" outlineLevel="0" collapsed="false">
      <c r="A129" s="58" t="s">
        <v>217</v>
      </c>
      <c r="B129" s="25" t="s">
        <v>218</v>
      </c>
      <c r="C129" s="26" t="s">
        <v>16</v>
      </c>
      <c r="D129" s="26" t="s">
        <v>54</v>
      </c>
      <c r="E129" s="57" t="n">
        <v>0.86</v>
      </c>
      <c r="F129" s="22" t="n">
        <v>6.51</v>
      </c>
      <c r="G129" s="22" t="n">
        <v>5.61</v>
      </c>
    </row>
    <row r="130" customFormat="false" ht="76.5" hidden="false" customHeight="false" outlineLevel="0" collapsed="false">
      <c r="A130" s="58" t="s">
        <v>219</v>
      </c>
      <c r="B130" s="25" t="s">
        <v>220</v>
      </c>
      <c r="C130" s="26" t="s">
        <v>16</v>
      </c>
      <c r="D130" s="26" t="s">
        <v>54</v>
      </c>
      <c r="E130" s="57" t="n">
        <v>3.38</v>
      </c>
      <c r="F130" s="22" t="n">
        <v>1.37</v>
      </c>
      <c r="G130" s="22" t="n">
        <v>4.62</v>
      </c>
    </row>
    <row r="131" customFormat="false" ht="76.5" hidden="false" customHeight="false" outlineLevel="0" collapsed="false">
      <c r="A131" s="58" t="s">
        <v>221</v>
      </c>
      <c r="B131" s="25" t="s">
        <v>222</v>
      </c>
      <c r="C131" s="26" t="s">
        <v>16</v>
      </c>
      <c r="D131" s="26" t="s">
        <v>20</v>
      </c>
      <c r="E131" s="57" t="n">
        <v>0.33</v>
      </c>
      <c r="F131" s="22" t="n">
        <v>35.92</v>
      </c>
      <c r="G131" s="22" t="n">
        <v>11.89</v>
      </c>
    </row>
    <row r="132" customFormat="false" ht="127.5" hidden="false" customHeight="false" outlineLevel="0" collapsed="false">
      <c r="A132" s="58" t="s">
        <v>223</v>
      </c>
      <c r="B132" s="25" t="s">
        <v>224</v>
      </c>
      <c r="C132" s="26" t="s">
        <v>16</v>
      </c>
      <c r="D132" s="26" t="s">
        <v>23</v>
      </c>
      <c r="E132" s="57" t="n">
        <v>8.6</v>
      </c>
      <c r="F132" s="22" t="n">
        <v>10.02</v>
      </c>
      <c r="G132" s="22" t="n">
        <v>86.09</v>
      </c>
    </row>
    <row r="133" customFormat="false" ht="76.5" hidden="false" customHeight="false" outlineLevel="0" collapsed="false">
      <c r="A133" s="58" t="s">
        <v>225</v>
      </c>
      <c r="B133" s="25" t="s">
        <v>226</v>
      </c>
      <c r="C133" s="26" t="s">
        <v>16</v>
      </c>
      <c r="D133" s="26" t="s">
        <v>23</v>
      </c>
      <c r="E133" s="57" t="n">
        <v>12.66</v>
      </c>
      <c r="F133" s="22" t="n">
        <v>42.5</v>
      </c>
      <c r="G133" s="22" t="n">
        <v>538.14</v>
      </c>
    </row>
    <row r="134" customFormat="false" ht="114.75" hidden="false" customHeight="false" outlineLevel="0" collapsed="false">
      <c r="A134" s="58" t="s">
        <v>227</v>
      </c>
      <c r="B134" s="25" t="s">
        <v>228</v>
      </c>
      <c r="C134" s="26" t="s">
        <v>16</v>
      </c>
      <c r="D134" s="26" t="s">
        <v>23</v>
      </c>
      <c r="E134" s="57" t="n">
        <v>8.6</v>
      </c>
      <c r="F134" s="22" t="n">
        <v>32.52</v>
      </c>
      <c r="G134" s="22" t="n">
        <v>279.57</v>
      </c>
    </row>
    <row r="135" customFormat="false" ht="63.75" hidden="false" customHeight="false" outlineLevel="0" collapsed="false">
      <c r="A135" s="58" t="s">
        <v>229</v>
      </c>
      <c r="B135" s="25" t="s">
        <v>230</v>
      </c>
      <c r="C135" s="26" t="s">
        <v>16</v>
      </c>
      <c r="D135" s="26" t="s">
        <v>23</v>
      </c>
      <c r="E135" s="57" t="n">
        <v>0.33</v>
      </c>
      <c r="F135" s="22" t="n">
        <v>416.5</v>
      </c>
      <c r="G135" s="22" t="n">
        <v>137.86</v>
      </c>
    </row>
    <row r="136" customFormat="false" ht="15" hidden="false" customHeight="false" outlineLevel="0" collapsed="false">
      <c r="A136" s="54" t="s">
        <v>165</v>
      </c>
      <c r="B136" s="54"/>
      <c r="C136" s="54"/>
      <c r="D136" s="54"/>
      <c r="E136" s="54"/>
      <c r="F136" s="54"/>
      <c r="G136" s="49" t="n">
        <v>86.57</v>
      </c>
    </row>
    <row r="137" customFormat="false" ht="15" hidden="false" customHeight="false" outlineLevel="0" collapsed="false">
      <c r="A137" s="54" t="s">
        <v>166</v>
      </c>
      <c r="B137" s="54"/>
      <c r="C137" s="54"/>
      <c r="D137" s="54"/>
      <c r="E137" s="54"/>
      <c r="F137" s="54"/>
      <c r="G137" s="49" t="n">
        <v>328.51</v>
      </c>
    </row>
    <row r="138" customFormat="false" ht="15" hidden="false" customHeight="false" outlineLevel="0" collapsed="false">
      <c r="A138" s="54" t="s">
        <v>167</v>
      </c>
      <c r="B138" s="54"/>
      <c r="C138" s="54"/>
      <c r="D138" s="54"/>
      <c r="E138" s="54"/>
      <c r="F138" s="54"/>
      <c r="G138" s="49" t="n">
        <v>415.08</v>
      </c>
    </row>
    <row r="139" customFormat="false" ht="15" hidden="false" customHeight="false" outlineLevel="0" collapsed="false">
      <c r="A139" s="54" t="s">
        <v>168</v>
      </c>
      <c r="B139" s="54"/>
      <c r="C139" s="54"/>
      <c r="D139" s="54"/>
      <c r="E139" s="54"/>
      <c r="F139" s="54"/>
      <c r="G139" s="49" t="n">
        <v>0</v>
      </c>
    </row>
    <row r="140" customFormat="false" ht="15" hidden="false" customHeight="false" outlineLevel="0" collapsed="false">
      <c r="A140" s="54" t="s">
        <v>169</v>
      </c>
      <c r="B140" s="54"/>
      <c r="C140" s="54"/>
      <c r="D140" s="54"/>
      <c r="E140" s="54"/>
      <c r="F140" s="54"/>
      <c r="G140" s="49" t="n">
        <v>118.38</v>
      </c>
    </row>
    <row r="141" customFormat="false" ht="15" hidden="false" customHeight="false" outlineLevel="0" collapsed="false">
      <c r="A141" s="54" t="s">
        <v>170</v>
      </c>
      <c r="B141" s="54"/>
      <c r="C141" s="54"/>
      <c r="D141" s="54"/>
      <c r="E141" s="54"/>
      <c r="F141" s="54"/>
      <c r="G141" s="49" t="n">
        <v>0</v>
      </c>
    </row>
    <row r="142" customFormat="false" ht="15" hidden="false" customHeight="false" outlineLevel="0" collapsed="false">
      <c r="A142" s="54" t="s">
        <v>171</v>
      </c>
      <c r="B142" s="54"/>
      <c r="C142" s="54"/>
      <c r="D142" s="54"/>
      <c r="E142" s="54"/>
      <c r="F142" s="54"/>
      <c r="G142" s="49" t="n">
        <v>118.38</v>
      </c>
    </row>
    <row r="143" customFormat="false" ht="15" hidden="false" customHeight="false" outlineLevel="0" collapsed="false">
      <c r="A143" s="54" t="s">
        <v>172</v>
      </c>
      <c r="B143" s="54"/>
      <c r="C143" s="54"/>
      <c r="D143" s="54"/>
      <c r="E143" s="54"/>
      <c r="F143" s="54"/>
      <c r="G143" s="49" t="n">
        <v>533.46</v>
      </c>
    </row>
    <row r="144" customFormat="false" ht="15" hidden="false" customHeight="false" outlineLevel="0" collapsed="false">
      <c r="A144" s="54" t="s">
        <v>173</v>
      </c>
      <c r="B144" s="54"/>
      <c r="C144" s="54"/>
      <c r="D144" s="54"/>
      <c r="E144" s="54"/>
      <c r="F144" s="54"/>
      <c r="G144" s="50" t="n">
        <v>5</v>
      </c>
    </row>
    <row r="145" customFormat="false" ht="15" hidden="false" customHeight="false" outlineLevel="0" collapsed="false">
      <c r="A145" s="54" t="s">
        <v>174</v>
      </c>
      <c r="B145" s="54"/>
      <c r="C145" s="54"/>
      <c r="D145" s="54"/>
      <c r="E145" s="54"/>
      <c r="F145" s="54"/>
      <c r="G145" s="49" t="n">
        <f aca="false">G144*G143</f>
        <v>2667.3</v>
      </c>
    </row>
    <row r="146" customFormat="false" ht="15" hidden="false" customHeight="false" outlineLevel="0" collapsed="false">
      <c r="A146" s="55"/>
      <c r="B146" s="55"/>
      <c r="C146" s="55"/>
      <c r="D146" s="55"/>
      <c r="E146" s="55"/>
      <c r="F146" s="55"/>
      <c r="G146" s="55"/>
    </row>
    <row r="147" customFormat="false" ht="15" hidden="false" customHeight="true" outlineLevel="0" collapsed="false">
      <c r="A147" s="24" t="n">
        <v>2</v>
      </c>
      <c r="B147" s="24" t="s">
        <v>37</v>
      </c>
      <c r="C147" s="24"/>
      <c r="D147" s="24"/>
      <c r="E147" s="24"/>
      <c r="F147" s="24"/>
      <c r="G147" s="24"/>
    </row>
    <row r="148" customFormat="false" ht="15" hidden="false" customHeight="true" outlineLevel="0" collapsed="false">
      <c r="A148" s="24" t="s">
        <v>38</v>
      </c>
      <c r="B148" s="24" t="s">
        <v>39</v>
      </c>
      <c r="C148" s="24"/>
      <c r="D148" s="24"/>
      <c r="E148" s="24"/>
      <c r="F148" s="24"/>
      <c r="G148" s="24"/>
    </row>
    <row r="149" customFormat="false" ht="102" hidden="false" customHeight="false" outlineLevel="0" collapsed="false">
      <c r="A149" s="24" t="s">
        <v>40</v>
      </c>
      <c r="B149" s="24" t="s">
        <v>41</v>
      </c>
      <c r="C149" s="56" t="s">
        <v>159</v>
      </c>
      <c r="D149" s="56" t="s">
        <v>179</v>
      </c>
      <c r="E149" s="57"/>
      <c r="F149" s="27"/>
      <c r="G149" s="27"/>
    </row>
    <row r="150" customFormat="false" ht="63.75" hidden="false" customHeight="false" outlineLevel="0" collapsed="false">
      <c r="A150" s="58" t="n">
        <v>37586</v>
      </c>
      <c r="B150" s="25" t="s">
        <v>231</v>
      </c>
      <c r="C150" s="26" t="s">
        <v>190</v>
      </c>
      <c r="D150" s="26" t="s">
        <v>232</v>
      </c>
      <c r="E150" s="57" t="n">
        <v>0.61</v>
      </c>
      <c r="F150" s="22" t="n">
        <v>50.34</v>
      </c>
      <c r="G150" s="22" t="n">
        <v>30.66</v>
      </c>
    </row>
    <row r="151" customFormat="false" ht="63.75" hidden="false" customHeight="false" outlineLevel="0" collapsed="false">
      <c r="A151" s="58" t="n">
        <v>39413</v>
      </c>
      <c r="B151" s="25" t="s">
        <v>233</v>
      </c>
      <c r="C151" s="26" t="s">
        <v>190</v>
      </c>
      <c r="D151" s="26" t="s">
        <v>23</v>
      </c>
      <c r="E151" s="57" t="n">
        <v>44.23</v>
      </c>
      <c r="F151" s="22" t="n">
        <v>14.02</v>
      </c>
      <c r="G151" s="22" t="n">
        <v>620.05</v>
      </c>
    </row>
    <row r="152" customFormat="false" ht="63.75" hidden="false" customHeight="false" outlineLevel="0" collapsed="false">
      <c r="A152" s="58" t="n">
        <v>39419</v>
      </c>
      <c r="B152" s="25" t="s">
        <v>234</v>
      </c>
      <c r="C152" s="26" t="s">
        <v>190</v>
      </c>
      <c r="D152" s="26" t="s">
        <v>54</v>
      </c>
      <c r="E152" s="57" t="n">
        <v>19.1</v>
      </c>
      <c r="F152" s="22" t="n">
        <v>4.37</v>
      </c>
      <c r="G152" s="22" t="n">
        <v>83.45</v>
      </c>
    </row>
    <row r="153" customFormat="false" ht="76.5" hidden="false" customHeight="false" outlineLevel="0" collapsed="false">
      <c r="A153" s="58" t="n">
        <v>39422</v>
      </c>
      <c r="B153" s="25" t="s">
        <v>235</v>
      </c>
      <c r="C153" s="26" t="s">
        <v>190</v>
      </c>
      <c r="D153" s="26" t="s">
        <v>54</v>
      </c>
      <c r="E153" s="57" t="n">
        <v>60.9</v>
      </c>
      <c r="F153" s="22" t="n">
        <v>4.96</v>
      </c>
      <c r="G153" s="22" t="n">
        <v>302.05</v>
      </c>
    </row>
    <row r="154" customFormat="false" ht="76.5" hidden="false" customHeight="false" outlineLevel="0" collapsed="false">
      <c r="A154" s="58" t="n">
        <v>39431</v>
      </c>
      <c r="B154" s="25" t="s">
        <v>236</v>
      </c>
      <c r="C154" s="26" t="s">
        <v>190</v>
      </c>
      <c r="D154" s="26" t="s">
        <v>54</v>
      </c>
      <c r="E154" s="57" t="n">
        <v>52.56</v>
      </c>
      <c r="F154" s="22" t="n">
        <v>0.16</v>
      </c>
      <c r="G154" s="22" t="n">
        <v>8.41</v>
      </c>
    </row>
    <row r="155" customFormat="false" ht="63.75" hidden="false" customHeight="false" outlineLevel="0" collapsed="false">
      <c r="A155" s="58" t="n">
        <v>39432</v>
      </c>
      <c r="B155" s="25" t="s">
        <v>237</v>
      </c>
      <c r="C155" s="26" t="s">
        <v>190</v>
      </c>
      <c r="D155" s="26" t="s">
        <v>54</v>
      </c>
      <c r="E155" s="57" t="n">
        <v>16.64</v>
      </c>
      <c r="F155" s="22" t="n">
        <v>2.07</v>
      </c>
      <c r="G155" s="22" t="n">
        <v>34.45</v>
      </c>
    </row>
    <row r="156" customFormat="false" ht="89.25" hidden="false" customHeight="false" outlineLevel="0" collapsed="false">
      <c r="A156" s="58" t="n">
        <v>39434</v>
      </c>
      <c r="B156" s="25" t="s">
        <v>238</v>
      </c>
      <c r="C156" s="26" t="s">
        <v>190</v>
      </c>
      <c r="D156" s="26" t="s">
        <v>239</v>
      </c>
      <c r="E156" s="57" t="n">
        <v>21.69</v>
      </c>
      <c r="F156" s="22" t="n">
        <v>2.79</v>
      </c>
      <c r="G156" s="22" t="n">
        <v>60.51</v>
      </c>
    </row>
    <row r="157" customFormat="false" ht="63.75" hidden="false" customHeight="false" outlineLevel="0" collapsed="false">
      <c r="A157" s="58" t="n">
        <v>39435</v>
      </c>
      <c r="B157" s="25" t="s">
        <v>240</v>
      </c>
      <c r="C157" s="26" t="s">
        <v>190</v>
      </c>
      <c r="D157" s="26" t="s">
        <v>20</v>
      </c>
      <c r="E157" s="57" t="n">
        <v>420.16</v>
      </c>
      <c r="F157" s="22" t="n">
        <v>0.03</v>
      </c>
      <c r="G157" s="22" t="n">
        <v>12.6</v>
      </c>
    </row>
    <row r="158" customFormat="false" ht="63.75" hidden="false" customHeight="false" outlineLevel="0" collapsed="false">
      <c r="A158" s="58" t="n">
        <v>39443</v>
      </c>
      <c r="B158" s="25" t="s">
        <v>241</v>
      </c>
      <c r="C158" s="26" t="s">
        <v>190</v>
      </c>
      <c r="D158" s="26" t="s">
        <v>20</v>
      </c>
      <c r="E158" s="57" t="n">
        <v>19.21</v>
      </c>
      <c r="F158" s="22" t="n">
        <v>0.08</v>
      </c>
      <c r="G158" s="22" t="n">
        <v>1.54</v>
      </c>
    </row>
    <row r="159" customFormat="false" ht="51" hidden="false" customHeight="false" outlineLevel="0" collapsed="false">
      <c r="A159" s="58" t="n">
        <v>88278</v>
      </c>
      <c r="B159" s="25" t="s">
        <v>242</v>
      </c>
      <c r="C159" s="26" t="s">
        <v>243</v>
      </c>
      <c r="D159" s="26" t="s">
        <v>152</v>
      </c>
      <c r="E159" s="57" t="n">
        <v>13.19</v>
      </c>
      <c r="F159" s="22" t="n">
        <v>11.38</v>
      </c>
      <c r="G159" s="22" t="n">
        <v>150.08</v>
      </c>
    </row>
    <row r="160" customFormat="false" ht="38.25" hidden="false" customHeight="false" outlineLevel="0" collapsed="false">
      <c r="A160" s="58" t="s">
        <v>163</v>
      </c>
      <c r="B160" s="25" t="s">
        <v>164</v>
      </c>
      <c r="C160" s="26" t="s">
        <v>16</v>
      </c>
      <c r="D160" s="26" t="s">
        <v>152</v>
      </c>
      <c r="E160" s="57" t="n">
        <v>3.3</v>
      </c>
      <c r="F160" s="22" t="n">
        <v>13.05</v>
      </c>
      <c r="G160" s="22" t="n">
        <v>43.04</v>
      </c>
    </row>
    <row r="161" customFormat="false" ht="15" hidden="false" customHeight="false" outlineLevel="0" collapsed="false">
      <c r="A161" s="54" t="s">
        <v>165</v>
      </c>
      <c r="B161" s="54"/>
      <c r="C161" s="54"/>
      <c r="D161" s="54"/>
      <c r="E161" s="54"/>
      <c r="F161" s="54"/>
      <c r="G161" s="49" t="n">
        <v>1.37</v>
      </c>
    </row>
    <row r="162" customFormat="false" ht="15" hidden="false" customHeight="false" outlineLevel="0" collapsed="false">
      <c r="A162" s="54" t="s">
        <v>166</v>
      </c>
      <c r="B162" s="54"/>
      <c r="C162" s="54"/>
      <c r="D162" s="54"/>
      <c r="E162" s="54"/>
      <c r="F162" s="54"/>
      <c r="G162" s="49" t="n">
        <v>62.76</v>
      </c>
    </row>
    <row r="163" customFormat="false" ht="15" hidden="false" customHeight="false" outlineLevel="0" collapsed="false">
      <c r="A163" s="54" t="s">
        <v>167</v>
      </c>
      <c r="B163" s="54"/>
      <c r="C163" s="54"/>
      <c r="D163" s="54"/>
      <c r="E163" s="54"/>
      <c r="F163" s="54"/>
      <c r="G163" s="49" t="n">
        <v>64.13</v>
      </c>
    </row>
    <row r="164" customFormat="false" ht="15" hidden="false" customHeight="false" outlineLevel="0" collapsed="false">
      <c r="A164" s="54" t="s">
        <v>168</v>
      </c>
      <c r="B164" s="54"/>
      <c r="C164" s="54"/>
      <c r="D164" s="54"/>
      <c r="E164" s="54"/>
      <c r="F164" s="54"/>
      <c r="G164" s="49" t="n">
        <v>0</v>
      </c>
    </row>
    <row r="165" customFormat="false" ht="15" hidden="false" customHeight="false" outlineLevel="0" collapsed="false">
      <c r="A165" s="54" t="s">
        <v>169</v>
      </c>
      <c r="B165" s="54"/>
      <c r="C165" s="54"/>
      <c r="D165" s="54"/>
      <c r="E165" s="54"/>
      <c r="F165" s="54"/>
      <c r="G165" s="49" t="n">
        <v>18.29</v>
      </c>
    </row>
    <row r="166" customFormat="false" ht="15" hidden="false" customHeight="false" outlineLevel="0" collapsed="false">
      <c r="A166" s="54" t="s">
        <v>170</v>
      </c>
      <c r="B166" s="54"/>
      <c r="C166" s="54"/>
      <c r="D166" s="54"/>
      <c r="E166" s="54"/>
      <c r="F166" s="54"/>
      <c r="G166" s="49" t="n">
        <v>0</v>
      </c>
    </row>
    <row r="167" customFormat="false" ht="15" hidden="false" customHeight="false" outlineLevel="0" collapsed="false">
      <c r="A167" s="54" t="s">
        <v>171</v>
      </c>
      <c r="B167" s="54"/>
      <c r="C167" s="54"/>
      <c r="D167" s="54"/>
      <c r="E167" s="54"/>
      <c r="F167" s="54"/>
      <c r="G167" s="49" t="n">
        <v>18.29</v>
      </c>
    </row>
    <row r="168" customFormat="false" ht="15" hidden="false" customHeight="false" outlineLevel="0" collapsed="false">
      <c r="A168" s="54" t="s">
        <v>172</v>
      </c>
      <c r="B168" s="54"/>
      <c r="C168" s="54"/>
      <c r="D168" s="54"/>
      <c r="E168" s="54"/>
      <c r="F168" s="54"/>
      <c r="G168" s="49" t="n">
        <v>82.43</v>
      </c>
    </row>
    <row r="169" customFormat="false" ht="15" hidden="false" customHeight="false" outlineLevel="0" collapsed="false">
      <c r="A169" s="54" t="s">
        <v>173</v>
      </c>
      <c r="B169" s="54"/>
      <c r="C169" s="54"/>
      <c r="D169" s="54"/>
      <c r="E169" s="54"/>
      <c r="F169" s="54"/>
      <c r="G169" s="50" t="n">
        <v>21</v>
      </c>
    </row>
    <row r="170" customFormat="false" ht="15" hidden="false" customHeight="false" outlineLevel="0" collapsed="false">
      <c r="A170" s="54" t="s">
        <v>174</v>
      </c>
      <c r="B170" s="54"/>
      <c r="C170" s="54"/>
      <c r="D170" s="54"/>
      <c r="E170" s="54"/>
      <c r="F170" s="54"/>
      <c r="G170" s="49" t="n">
        <f aca="false">G169*G168</f>
        <v>1731.03</v>
      </c>
    </row>
    <row r="171" customFormat="false" ht="15" hidden="false" customHeight="false" outlineLevel="0" collapsed="false">
      <c r="A171" s="55"/>
      <c r="B171" s="55"/>
      <c r="C171" s="55"/>
      <c r="D171" s="55"/>
      <c r="E171" s="55"/>
      <c r="F171" s="55"/>
      <c r="G171" s="55"/>
    </row>
    <row r="172" customFormat="false" ht="15" hidden="false" customHeight="true" outlineLevel="0" collapsed="false">
      <c r="A172" s="24" t="s">
        <v>42</v>
      </c>
      <c r="B172" s="24" t="s">
        <v>43</v>
      </c>
      <c r="C172" s="24"/>
      <c r="D172" s="24"/>
      <c r="E172" s="24"/>
      <c r="F172" s="24"/>
      <c r="G172" s="24"/>
    </row>
    <row r="173" customFormat="false" ht="153" hidden="false" customHeight="false" outlineLevel="0" collapsed="false">
      <c r="A173" s="24" t="s">
        <v>44</v>
      </c>
      <c r="B173" s="24" t="s">
        <v>45</v>
      </c>
      <c r="C173" s="56" t="s">
        <v>159</v>
      </c>
      <c r="D173" s="56" t="s">
        <v>179</v>
      </c>
      <c r="E173" s="57"/>
      <c r="F173" s="27"/>
      <c r="G173" s="27"/>
    </row>
    <row r="174" customFormat="false" ht="114.75" hidden="false" customHeight="false" outlineLevel="0" collapsed="false">
      <c r="A174" s="58" t="s">
        <v>244</v>
      </c>
      <c r="B174" s="25" t="s">
        <v>245</v>
      </c>
      <c r="C174" s="26" t="s">
        <v>16</v>
      </c>
      <c r="D174" s="26" t="s">
        <v>17</v>
      </c>
      <c r="E174" s="57" t="n">
        <v>0.44</v>
      </c>
      <c r="F174" s="22" t="n">
        <v>330.73</v>
      </c>
      <c r="G174" s="22" t="n">
        <v>146.74</v>
      </c>
    </row>
    <row r="175" customFormat="false" ht="38.25" hidden="false" customHeight="false" outlineLevel="0" collapsed="false">
      <c r="A175" s="58" t="s">
        <v>161</v>
      </c>
      <c r="B175" s="25" t="s">
        <v>162</v>
      </c>
      <c r="C175" s="26" t="s">
        <v>16</v>
      </c>
      <c r="D175" s="26" t="s">
        <v>152</v>
      </c>
      <c r="E175" s="57" t="n">
        <v>3.78</v>
      </c>
      <c r="F175" s="22" t="n">
        <v>16.07</v>
      </c>
      <c r="G175" s="22" t="n">
        <v>60.7</v>
      </c>
    </row>
    <row r="176" customFormat="false" ht="38.25" hidden="false" customHeight="false" outlineLevel="0" collapsed="false">
      <c r="A176" s="58" t="s">
        <v>163</v>
      </c>
      <c r="B176" s="25" t="s">
        <v>164</v>
      </c>
      <c r="C176" s="26" t="s">
        <v>16</v>
      </c>
      <c r="D176" s="26" t="s">
        <v>152</v>
      </c>
      <c r="E176" s="57" t="n">
        <v>1.39</v>
      </c>
      <c r="F176" s="22" t="n">
        <v>13.05</v>
      </c>
      <c r="G176" s="22" t="n">
        <v>18.18</v>
      </c>
    </row>
    <row r="177" customFormat="false" ht="15" hidden="false" customHeight="false" outlineLevel="0" collapsed="false">
      <c r="A177" s="54" t="s">
        <v>165</v>
      </c>
      <c r="B177" s="54"/>
      <c r="C177" s="54"/>
      <c r="D177" s="54"/>
      <c r="E177" s="54"/>
      <c r="F177" s="54"/>
      <c r="G177" s="49" t="n">
        <v>5.8</v>
      </c>
    </row>
    <row r="178" customFormat="false" ht="15" hidden="false" customHeight="false" outlineLevel="0" collapsed="false">
      <c r="A178" s="54" t="s">
        <v>166</v>
      </c>
      <c r="B178" s="54"/>
      <c r="C178" s="54"/>
      <c r="D178" s="54"/>
      <c r="E178" s="54"/>
      <c r="F178" s="54"/>
      <c r="G178" s="49" t="n">
        <v>13.32</v>
      </c>
    </row>
    <row r="179" customFormat="false" ht="15" hidden="false" customHeight="false" outlineLevel="0" collapsed="false">
      <c r="A179" s="54" t="s">
        <v>167</v>
      </c>
      <c r="B179" s="54"/>
      <c r="C179" s="54"/>
      <c r="D179" s="54"/>
      <c r="E179" s="54"/>
      <c r="F179" s="54"/>
      <c r="G179" s="49" t="n">
        <v>19.12</v>
      </c>
    </row>
    <row r="180" customFormat="false" ht="15" hidden="false" customHeight="false" outlineLevel="0" collapsed="false">
      <c r="A180" s="54" t="s">
        <v>168</v>
      </c>
      <c r="B180" s="54"/>
      <c r="C180" s="54"/>
      <c r="D180" s="54"/>
      <c r="E180" s="54"/>
      <c r="F180" s="54"/>
      <c r="G180" s="49" t="n">
        <v>0</v>
      </c>
    </row>
    <row r="181" customFormat="false" ht="15" hidden="false" customHeight="false" outlineLevel="0" collapsed="false">
      <c r="A181" s="54" t="s">
        <v>169</v>
      </c>
      <c r="B181" s="54"/>
      <c r="C181" s="54"/>
      <c r="D181" s="54"/>
      <c r="E181" s="54"/>
      <c r="F181" s="54"/>
      <c r="G181" s="49" t="n">
        <v>5.45</v>
      </c>
    </row>
    <row r="182" customFormat="false" ht="15" hidden="false" customHeight="false" outlineLevel="0" collapsed="false">
      <c r="A182" s="54" t="s">
        <v>170</v>
      </c>
      <c r="B182" s="54"/>
      <c r="C182" s="54"/>
      <c r="D182" s="54"/>
      <c r="E182" s="54"/>
      <c r="F182" s="54"/>
      <c r="G182" s="49" t="n">
        <v>0</v>
      </c>
    </row>
    <row r="183" customFormat="false" ht="15" hidden="false" customHeight="false" outlineLevel="0" collapsed="false">
      <c r="A183" s="54" t="s">
        <v>171</v>
      </c>
      <c r="B183" s="54"/>
      <c r="C183" s="54"/>
      <c r="D183" s="54"/>
      <c r="E183" s="54"/>
      <c r="F183" s="54"/>
      <c r="G183" s="49" t="n">
        <v>5.45</v>
      </c>
    </row>
    <row r="184" customFormat="false" ht="15" hidden="false" customHeight="false" outlineLevel="0" collapsed="false">
      <c r="A184" s="54" t="s">
        <v>172</v>
      </c>
      <c r="B184" s="54"/>
      <c r="C184" s="54"/>
      <c r="D184" s="54"/>
      <c r="E184" s="54"/>
      <c r="F184" s="54"/>
      <c r="G184" s="49" t="n">
        <v>24.57</v>
      </c>
    </row>
    <row r="185" customFormat="false" ht="15" hidden="false" customHeight="false" outlineLevel="0" collapsed="false">
      <c r="A185" s="54" t="s">
        <v>173</v>
      </c>
      <c r="B185" s="54"/>
      <c r="C185" s="54"/>
      <c r="D185" s="54"/>
      <c r="E185" s="54"/>
      <c r="F185" s="54"/>
      <c r="G185" s="50" t="n">
        <v>11.8</v>
      </c>
    </row>
    <row r="186" customFormat="false" ht="15" hidden="false" customHeight="false" outlineLevel="0" collapsed="false">
      <c r="A186" s="54" t="s">
        <v>174</v>
      </c>
      <c r="B186" s="54"/>
      <c r="C186" s="54"/>
      <c r="D186" s="54"/>
      <c r="E186" s="54"/>
      <c r="F186" s="54"/>
      <c r="G186" s="49" t="n">
        <f aca="false">G185*G184</f>
        <v>289.926</v>
      </c>
    </row>
    <row r="187" customFormat="false" ht="15" hidden="false" customHeight="false" outlineLevel="0" collapsed="false">
      <c r="A187" s="55"/>
      <c r="B187" s="55"/>
      <c r="C187" s="55"/>
      <c r="D187" s="55"/>
      <c r="E187" s="55"/>
      <c r="F187" s="55"/>
      <c r="G187" s="55"/>
    </row>
    <row r="188" customFormat="false" ht="15" hidden="false" customHeight="true" outlineLevel="0" collapsed="false">
      <c r="A188" s="24" t="s">
        <v>46</v>
      </c>
      <c r="B188" s="24" t="s">
        <v>47</v>
      </c>
      <c r="C188" s="24"/>
      <c r="D188" s="24"/>
      <c r="E188" s="24"/>
      <c r="F188" s="24"/>
      <c r="G188" s="24"/>
    </row>
    <row r="189" customFormat="false" ht="63.75" hidden="false" customHeight="false" outlineLevel="0" collapsed="false">
      <c r="A189" s="24" t="s">
        <v>48</v>
      </c>
      <c r="B189" s="24" t="s">
        <v>49</v>
      </c>
      <c r="C189" s="56" t="s">
        <v>159</v>
      </c>
      <c r="D189" s="56" t="s">
        <v>179</v>
      </c>
      <c r="E189" s="57"/>
      <c r="F189" s="27"/>
      <c r="G189" s="27"/>
    </row>
    <row r="190" customFormat="false" ht="15" hidden="false" customHeight="false" outlineLevel="0" collapsed="false">
      <c r="A190" s="58" t="n">
        <v>3315</v>
      </c>
      <c r="B190" s="25" t="s">
        <v>246</v>
      </c>
      <c r="C190" s="26" t="s">
        <v>190</v>
      </c>
      <c r="D190" s="26" t="s">
        <v>239</v>
      </c>
      <c r="E190" s="57" t="n">
        <v>30</v>
      </c>
      <c r="F190" s="22" t="n">
        <v>0.4</v>
      </c>
      <c r="G190" s="22" t="n">
        <v>12</v>
      </c>
    </row>
    <row r="191" customFormat="false" ht="25.5" hidden="false" customHeight="false" outlineLevel="0" collapsed="false">
      <c r="A191" s="58" t="n">
        <v>345</v>
      </c>
      <c r="B191" s="25" t="s">
        <v>247</v>
      </c>
      <c r="C191" s="26" t="s">
        <v>190</v>
      </c>
      <c r="D191" s="26" t="s">
        <v>239</v>
      </c>
      <c r="E191" s="57" t="n">
        <v>2</v>
      </c>
      <c r="F191" s="22" t="n">
        <v>16.12</v>
      </c>
      <c r="G191" s="22" t="n">
        <v>32.24</v>
      </c>
    </row>
    <row r="192" customFormat="false" ht="63.75" hidden="false" customHeight="false" outlineLevel="0" collapsed="false">
      <c r="A192" s="58" t="n">
        <v>4812</v>
      </c>
      <c r="B192" s="25" t="s">
        <v>248</v>
      </c>
      <c r="C192" s="26" t="s">
        <v>190</v>
      </c>
      <c r="D192" s="26" t="s">
        <v>23</v>
      </c>
      <c r="E192" s="57" t="n">
        <v>22</v>
      </c>
      <c r="F192" s="22" t="n">
        <v>9.17</v>
      </c>
      <c r="G192" s="22" t="n">
        <v>201.74</v>
      </c>
    </row>
    <row r="193" customFormat="false" ht="38.25" hidden="false" customHeight="false" outlineLevel="0" collapsed="false">
      <c r="A193" s="58" t="s">
        <v>249</v>
      </c>
      <c r="B193" s="25" t="s">
        <v>250</v>
      </c>
      <c r="C193" s="26" t="s">
        <v>16</v>
      </c>
      <c r="D193" s="26" t="s">
        <v>152</v>
      </c>
      <c r="E193" s="57" t="n">
        <v>10</v>
      </c>
      <c r="F193" s="22" t="n">
        <v>14.58</v>
      </c>
      <c r="G193" s="22" t="n">
        <v>145.84</v>
      </c>
    </row>
    <row r="194" customFormat="false" ht="38.25" hidden="false" customHeight="false" outlineLevel="0" collapsed="false">
      <c r="A194" s="58" t="s">
        <v>163</v>
      </c>
      <c r="B194" s="25" t="s">
        <v>164</v>
      </c>
      <c r="C194" s="26" t="s">
        <v>16</v>
      </c>
      <c r="D194" s="26" t="s">
        <v>152</v>
      </c>
      <c r="E194" s="57" t="n">
        <v>10</v>
      </c>
      <c r="F194" s="22" t="n">
        <v>13.05</v>
      </c>
      <c r="G194" s="22" t="n">
        <v>130.54</v>
      </c>
    </row>
    <row r="195" customFormat="false" ht="15" hidden="false" customHeight="false" outlineLevel="0" collapsed="false">
      <c r="A195" s="54" t="s">
        <v>165</v>
      </c>
      <c r="B195" s="54"/>
      <c r="C195" s="54"/>
      <c r="D195" s="54"/>
      <c r="E195" s="54"/>
      <c r="F195" s="54"/>
      <c r="G195" s="49" t="n">
        <v>9.52</v>
      </c>
    </row>
    <row r="196" customFormat="false" ht="15" hidden="false" customHeight="false" outlineLevel="0" collapsed="false">
      <c r="A196" s="54" t="s">
        <v>166</v>
      </c>
      <c r="B196" s="54"/>
      <c r="C196" s="54"/>
      <c r="D196" s="54"/>
      <c r="E196" s="54"/>
      <c r="F196" s="54"/>
      <c r="G196" s="49" t="n">
        <v>16.6</v>
      </c>
    </row>
    <row r="197" customFormat="false" ht="15" hidden="false" customHeight="false" outlineLevel="0" collapsed="false">
      <c r="A197" s="54" t="s">
        <v>167</v>
      </c>
      <c r="B197" s="54"/>
      <c r="C197" s="54"/>
      <c r="D197" s="54"/>
      <c r="E197" s="54"/>
      <c r="F197" s="54"/>
      <c r="G197" s="49" t="n">
        <v>26.12</v>
      </c>
    </row>
    <row r="198" customFormat="false" ht="15" hidden="false" customHeight="false" outlineLevel="0" collapsed="false">
      <c r="A198" s="54" t="s">
        <v>168</v>
      </c>
      <c r="B198" s="54"/>
      <c r="C198" s="54"/>
      <c r="D198" s="54"/>
      <c r="E198" s="54"/>
      <c r="F198" s="54"/>
      <c r="G198" s="49" t="n">
        <v>0</v>
      </c>
    </row>
    <row r="199" customFormat="false" ht="15" hidden="false" customHeight="false" outlineLevel="0" collapsed="false">
      <c r="A199" s="54" t="s">
        <v>169</v>
      </c>
      <c r="B199" s="54"/>
      <c r="C199" s="54"/>
      <c r="D199" s="54"/>
      <c r="E199" s="54"/>
      <c r="F199" s="54"/>
      <c r="G199" s="49" t="n">
        <v>7.45</v>
      </c>
    </row>
    <row r="200" customFormat="false" ht="15" hidden="false" customHeight="false" outlineLevel="0" collapsed="false">
      <c r="A200" s="54" t="s">
        <v>170</v>
      </c>
      <c r="B200" s="54"/>
      <c r="C200" s="54"/>
      <c r="D200" s="54"/>
      <c r="E200" s="54"/>
      <c r="F200" s="54"/>
      <c r="G200" s="49" t="n">
        <v>0</v>
      </c>
    </row>
    <row r="201" customFormat="false" ht="15" hidden="false" customHeight="false" outlineLevel="0" collapsed="false">
      <c r="A201" s="54" t="s">
        <v>171</v>
      </c>
      <c r="B201" s="54"/>
      <c r="C201" s="54"/>
      <c r="D201" s="54"/>
      <c r="E201" s="54"/>
      <c r="F201" s="54"/>
      <c r="G201" s="49" t="n">
        <v>7.45</v>
      </c>
    </row>
    <row r="202" customFormat="false" ht="15" hidden="false" customHeight="false" outlineLevel="0" collapsed="false">
      <c r="A202" s="54" t="s">
        <v>172</v>
      </c>
      <c r="B202" s="54"/>
      <c r="C202" s="54"/>
      <c r="D202" s="54"/>
      <c r="E202" s="54"/>
      <c r="F202" s="54"/>
      <c r="G202" s="49" t="n">
        <v>33.57</v>
      </c>
    </row>
    <row r="203" customFormat="false" ht="15" hidden="false" customHeight="false" outlineLevel="0" collapsed="false">
      <c r="A203" s="54" t="s">
        <v>173</v>
      </c>
      <c r="B203" s="54"/>
      <c r="C203" s="54"/>
      <c r="D203" s="54"/>
      <c r="E203" s="54"/>
      <c r="F203" s="54"/>
      <c r="G203" s="50" t="n">
        <v>20</v>
      </c>
    </row>
    <row r="204" customFormat="false" ht="15" hidden="false" customHeight="false" outlineLevel="0" collapsed="false">
      <c r="A204" s="54" t="s">
        <v>174</v>
      </c>
      <c r="B204" s="54"/>
      <c r="C204" s="54"/>
      <c r="D204" s="54"/>
      <c r="E204" s="54"/>
      <c r="F204" s="54"/>
      <c r="G204" s="49" t="n">
        <f aca="false">G203*G202</f>
        <v>671.4</v>
      </c>
    </row>
    <row r="205" customFormat="false" ht="15" hidden="false" customHeight="false" outlineLevel="0" collapsed="false">
      <c r="A205" s="55"/>
      <c r="B205" s="55"/>
      <c r="C205" s="55"/>
      <c r="D205" s="55"/>
      <c r="E205" s="55"/>
      <c r="F205" s="55"/>
      <c r="G205" s="55"/>
    </row>
    <row r="206" customFormat="false" ht="15" hidden="false" customHeight="true" outlineLevel="0" collapsed="false">
      <c r="A206" s="24" t="s">
        <v>50</v>
      </c>
      <c r="B206" s="24" t="s">
        <v>51</v>
      </c>
      <c r="C206" s="24"/>
      <c r="D206" s="24"/>
      <c r="E206" s="24"/>
      <c r="F206" s="24"/>
      <c r="G206" s="24"/>
    </row>
    <row r="207" customFormat="false" ht="102" hidden="false" customHeight="false" outlineLevel="0" collapsed="false">
      <c r="A207" s="24" t="s">
        <v>52</v>
      </c>
      <c r="B207" s="24" t="s">
        <v>53</v>
      </c>
      <c r="C207" s="56" t="s">
        <v>159</v>
      </c>
      <c r="D207" s="56" t="s">
        <v>251</v>
      </c>
      <c r="E207" s="57"/>
      <c r="F207" s="27"/>
      <c r="G207" s="27"/>
    </row>
    <row r="208" customFormat="false" ht="89.25" hidden="false" customHeight="false" outlineLevel="0" collapsed="false">
      <c r="A208" s="58" t="s">
        <v>252</v>
      </c>
      <c r="B208" s="25" t="s">
        <v>253</v>
      </c>
      <c r="C208" s="26" t="s">
        <v>190</v>
      </c>
      <c r="D208" s="26" t="s">
        <v>54</v>
      </c>
      <c r="E208" s="57" t="n">
        <v>2</v>
      </c>
      <c r="F208" s="22" t="n">
        <v>69</v>
      </c>
      <c r="G208" s="22" t="n">
        <v>138</v>
      </c>
    </row>
    <row r="209" customFormat="false" ht="38.25" hidden="false" customHeight="false" outlineLevel="0" collapsed="false">
      <c r="A209" s="58" t="s">
        <v>254</v>
      </c>
      <c r="B209" s="25" t="s">
        <v>255</v>
      </c>
      <c r="C209" s="26" t="s">
        <v>16</v>
      </c>
      <c r="D209" s="26" t="s">
        <v>152</v>
      </c>
      <c r="E209" s="57" t="n">
        <v>0.8</v>
      </c>
      <c r="F209" s="22" t="n">
        <v>15.33</v>
      </c>
      <c r="G209" s="22" t="n">
        <v>12.27</v>
      </c>
    </row>
    <row r="210" customFormat="false" ht="38.25" hidden="false" customHeight="false" outlineLevel="0" collapsed="false">
      <c r="A210" s="58" t="s">
        <v>163</v>
      </c>
      <c r="B210" s="25" t="s">
        <v>164</v>
      </c>
      <c r="C210" s="26" t="s">
        <v>16</v>
      </c>
      <c r="D210" s="26" t="s">
        <v>152</v>
      </c>
      <c r="E210" s="57" t="n">
        <v>0.8</v>
      </c>
      <c r="F210" s="22" t="n">
        <v>13.05</v>
      </c>
      <c r="G210" s="22" t="n">
        <v>10.44</v>
      </c>
    </row>
    <row r="211" customFormat="false" ht="51" hidden="false" customHeight="false" outlineLevel="0" collapsed="false">
      <c r="A211" s="58" t="s">
        <v>256</v>
      </c>
      <c r="B211" s="25" t="s">
        <v>257</v>
      </c>
      <c r="C211" s="26" t="s">
        <v>16</v>
      </c>
      <c r="D211" s="26" t="s">
        <v>17</v>
      </c>
      <c r="E211" s="57" t="n">
        <v>0.01</v>
      </c>
      <c r="F211" s="22" t="n">
        <v>329.57</v>
      </c>
      <c r="G211" s="22" t="n">
        <v>1.98</v>
      </c>
    </row>
    <row r="212" customFormat="false" ht="15" hidden="false" customHeight="false" outlineLevel="0" collapsed="false">
      <c r="A212" s="54" t="s">
        <v>165</v>
      </c>
      <c r="B212" s="54"/>
      <c r="C212" s="54"/>
      <c r="D212" s="54"/>
      <c r="E212" s="54"/>
      <c r="F212" s="54"/>
      <c r="G212" s="49" t="n">
        <v>8.14</v>
      </c>
    </row>
    <row r="213" customFormat="false" ht="15" hidden="false" customHeight="false" outlineLevel="0" collapsed="false">
      <c r="A213" s="54" t="s">
        <v>166</v>
      </c>
      <c r="B213" s="54"/>
      <c r="C213" s="54"/>
      <c r="D213" s="54"/>
      <c r="E213" s="54"/>
      <c r="F213" s="54"/>
      <c r="G213" s="49" t="n">
        <v>73.21</v>
      </c>
    </row>
    <row r="214" customFormat="false" ht="15" hidden="false" customHeight="false" outlineLevel="0" collapsed="false">
      <c r="A214" s="54" t="s">
        <v>167</v>
      </c>
      <c r="B214" s="54"/>
      <c r="C214" s="54"/>
      <c r="D214" s="54"/>
      <c r="E214" s="54"/>
      <c r="F214" s="54"/>
      <c r="G214" s="49" t="n">
        <v>81.34</v>
      </c>
    </row>
    <row r="215" customFormat="false" ht="15" hidden="false" customHeight="false" outlineLevel="0" collapsed="false">
      <c r="A215" s="54" t="s">
        <v>168</v>
      </c>
      <c r="B215" s="54"/>
      <c r="C215" s="54"/>
      <c r="D215" s="54"/>
      <c r="E215" s="54"/>
      <c r="F215" s="54"/>
      <c r="G215" s="49" t="n">
        <v>0</v>
      </c>
    </row>
    <row r="216" customFormat="false" ht="15" hidden="false" customHeight="false" outlineLevel="0" collapsed="false">
      <c r="A216" s="54" t="s">
        <v>169</v>
      </c>
      <c r="B216" s="54"/>
      <c r="C216" s="54"/>
      <c r="D216" s="54"/>
      <c r="E216" s="54"/>
      <c r="F216" s="54"/>
      <c r="G216" s="49" t="n">
        <v>23.2</v>
      </c>
    </row>
    <row r="217" customFormat="false" ht="15" hidden="false" customHeight="false" outlineLevel="0" collapsed="false">
      <c r="A217" s="54" t="s">
        <v>170</v>
      </c>
      <c r="B217" s="54"/>
      <c r="C217" s="54"/>
      <c r="D217" s="54"/>
      <c r="E217" s="54"/>
      <c r="F217" s="54"/>
      <c r="G217" s="49" t="n">
        <v>0</v>
      </c>
    </row>
    <row r="218" customFormat="false" ht="15" hidden="false" customHeight="false" outlineLevel="0" collapsed="false">
      <c r="A218" s="54" t="s">
        <v>171</v>
      </c>
      <c r="B218" s="54"/>
      <c r="C218" s="54"/>
      <c r="D218" s="54"/>
      <c r="E218" s="54"/>
      <c r="F218" s="54"/>
      <c r="G218" s="49" t="n">
        <v>23.2</v>
      </c>
    </row>
    <row r="219" customFormat="false" ht="15" hidden="false" customHeight="false" outlineLevel="0" collapsed="false">
      <c r="A219" s="54" t="s">
        <v>172</v>
      </c>
      <c r="B219" s="54"/>
      <c r="C219" s="54"/>
      <c r="D219" s="54"/>
      <c r="E219" s="54"/>
      <c r="F219" s="54"/>
      <c r="G219" s="49" t="n">
        <v>104.54</v>
      </c>
    </row>
    <row r="220" customFormat="false" ht="15" hidden="false" customHeight="false" outlineLevel="0" collapsed="false">
      <c r="A220" s="54" t="s">
        <v>173</v>
      </c>
      <c r="B220" s="54"/>
      <c r="C220" s="54"/>
      <c r="D220" s="54"/>
      <c r="E220" s="54"/>
      <c r="F220" s="54"/>
      <c r="G220" s="50" t="n">
        <v>2</v>
      </c>
    </row>
    <row r="221" customFormat="false" ht="15" hidden="false" customHeight="false" outlineLevel="0" collapsed="false">
      <c r="A221" s="54" t="s">
        <v>174</v>
      </c>
      <c r="B221" s="54"/>
      <c r="C221" s="54"/>
      <c r="D221" s="54"/>
      <c r="E221" s="54"/>
      <c r="F221" s="54"/>
      <c r="G221" s="49" t="n">
        <f aca="false">G220*G219</f>
        <v>209.08</v>
      </c>
    </row>
    <row r="222" customFormat="false" ht="15" hidden="false" customHeight="false" outlineLevel="0" collapsed="false">
      <c r="A222" s="55"/>
      <c r="B222" s="55"/>
      <c r="C222" s="55"/>
      <c r="D222" s="55"/>
      <c r="E222" s="55"/>
      <c r="F222" s="55"/>
      <c r="G222" s="55"/>
    </row>
    <row r="223" customFormat="false" ht="89.25" hidden="false" customHeight="false" outlineLevel="0" collapsed="false">
      <c r="A223" s="24" t="s">
        <v>55</v>
      </c>
      <c r="B223" s="24" t="s">
        <v>56</v>
      </c>
      <c r="C223" s="56" t="s">
        <v>159</v>
      </c>
      <c r="D223" s="56" t="s">
        <v>251</v>
      </c>
      <c r="E223" s="57"/>
      <c r="F223" s="27"/>
      <c r="G223" s="27"/>
    </row>
    <row r="224" customFormat="false" ht="89.25" hidden="false" customHeight="false" outlineLevel="0" collapsed="false">
      <c r="A224" s="58" t="n">
        <v>20232</v>
      </c>
      <c r="B224" s="25" t="s">
        <v>258</v>
      </c>
      <c r="C224" s="26" t="s">
        <v>190</v>
      </c>
      <c r="D224" s="26" t="s">
        <v>54</v>
      </c>
      <c r="E224" s="57" t="n">
        <v>0.8</v>
      </c>
      <c r="F224" s="22" t="n">
        <v>69</v>
      </c>
      <c r="G224" s="22" t="n">
        <v>55.2</v>
      </c>
    </row>
    <row r="225" customFormat="false" ht="63.75" hidden="false" customHeight="false" outlineLevel="0" collapsed="false">
      <c r="A225" s="58" t="s">
        <v>259</v>
      </c>
      <c r="B225" s="25" t="s">
        <v>260</v>
      </c>
      <c r="C225" s="26" t="s">
        <v>16</v>
      </c>
      <c r="D225" s="26" t="s">
        <v>17</v>
      </c>
      <c r="E225" s="57" t="n">
        <v>0</v>
      </c>
      <c r="F225" s="22" t="n">
        <v>416.55</v>
      </c>
      <c r="G225" s="22" t="n">
        <v>1</v>
      </c>
    </row>
    <row r="226" customFormat="false" ht="38.25" hidden="false" customHeight="false" outlineLevel="0" collapsed="false">
      <c r="A226" s="58" t="s">
        <v>254</v>
      </c>
      <c r="B226" s="25" t="s">
        <v>255</v>
      </c>
      <c r="C226" s="26" t="s">
        <v>16</v>
      </c>
      <c r="D226" s="26" t="s">
        <v>152</v>
      </c>
      <c r="E226" s="57" t="n">
        <v>0.32</v>
      </c>
      <c r="F226" s="22" t="n">
        <v>15.33</v>
      </c>
      <c r="G226" s="22" t="n">
        <v>4.91</v>
      </c>
    </row>
    <row r="227" customFormat="false" ht="38.25" hidden="false" customHeight="false" outlineLevel="0" collapsed="false">
      <c r="A227" s="58" t="s">
        <v>163</v>
      </c>
      <c r="B227" s="25" t="s">
        <v>164</v>
      </c>
      <c r="C227" s="26" t="s">
        <v>16</v>
      </c>
      <c r="D227" s="26" t="s">
        <v>152</v>
      </c>
      <c r="E227" s="57" t="n">
        <v>0.16</v>
      </c>
      <c r="F227" s="22" t="n">
        <v>13.05</v>
      </c>
      <c r="G227" s="22" t="n">
        <v>2.09</v>
      </c>
    </row>
    <row r="228" customFormat="false" ht="15" hidden="false" customHeight="false" outlineLevel="0" collapsed="false">
      <c r="A228" s="54" t="s">
        <v>165</v>
      </c>
      <c r="B228" s="54"/>
      <c r="C228" s="54"/>
      <c r="D228" s="54"/>
      <c r="E228" s="54"/>
      <c r="F228" s="54"/>
      <c r="G228" s="49" t="n">
        <v>6.46</v>
      </c>
    </row>
    <row r="229" customFormat="false" ht="15" hidden="false" customHeight="false" outlineLevel="0" collapsed="false">
      <c r="A229" s="54" t="s">
        <v>166</v>
      </c>
      <c r="B229" s="54"/>
      <c r="C229" s="54"/>
      <c r="D229" s="54"/>
      <c r="E229" s="54"/>
      <c r="F229" s="54"/>
      <c r="G229" s="49" t="n">
        <v>72.53</v>
      </c>
    </row>
    <row r="230" customFormat="false" ht="15" hidden="false" customHeight="false" outlineLevel="0" collapsed="false">
      <c r="A230" s="54" t="s">
        <v>167</v>
      </c>
      <c r="B230" s="54"/>
      <c r="C230" s="54"/>
      <c r="D230" s="54"/>
      <c r="E230" s="54"/>
      <c r="F230" s="54"/>
      <c r="G230" s="49" t="n">
        <v>78.99</v>
      </c>
    </row>
    <row r="231" customFormat="false" ht="15" hidden="false" customHeight="false" outlineLevel="0" collapsed="false">
      <c r="A231" s="54" t="s">
        <v>168</v>
      </c>
      <c r="B231" s="54"/>
      <c r="C231" s="54"/>
      <c r="D231" s="54"/>
      <c r="E231" s="54"/>
      <c r="F231" s="54"/>
      <c r="G231" s="49" t="n">
        <v>0</v>
      </c>
    </row>
    <row r="232" customFormat="false" ht="15" hidden="false" customHeight="false" outlineLevel="0" collapsed="false">
      <c r="A232" s="54" t="s">
        <v>169</v>
      </c>
      <c r="B232" s="54"/>
      <c r="C232" s="54"/>
      <c r="D232" s="54"/>
      <c r="E232" s="54"/>
      <c r="F232" s="54"/>
      <c r="G232" s="49" t="n">
        <v>22.53</v>
      </c>
    </row>
    <row r="233" customFormat="false" ht="15" hidden="false" customHeight="false" outlineLevel="0" collapsed="false">
      <c r="A233" s="54" t="s">
        <v>170</v>
      </c>
      <c r="B233" s="54"/>
      <c r="C233" s="54"/>
      <c r="D233" s="54"/>
      <c r="E233" s="54"/>
      <c r="F233" s="54"/>
      <c r="G233" s="49" t="n">
        <v>0</v>
      </c>
    </row>
    <row r="234" customFormat="false" ht="15" hidden="false" customHeight="false" outlineLevel="0" collapsed="false">
      <c r="A234" s="54" t="s">
        <v>171</v>
      </c>
      <c r="B234" s="54"/>
      <c r="C234" s="54"/>
      <c r="D234" s="54"/>
      <c r="E234" s="54"/>
      <c r="F234" s="54"/>
      <c r="G234" s="49" t="n">
        <v>22.53</v>
      </c>
    </row>
    <row r="235" customFormat="false" ht="15" hidden="false" customHeight="false" outlineLevel="0" collapsed="false">
      <c r="A235" s="54" t="s">
        <v>172</v>
      </c>
      <c r="B235" s="54"/>
      <c r="C235" s="54"/>
      <c r="D235" s="54"/>
      <c r="E235" s="54"/>
      <c r="F235" s="54"/>
      <c r="G235" s="49" t="n">
        <v>101.52</v>
      </c>
    </row>
    <row r="236" customFormat="false" ht="15" hidden="false" customHeight="false" outlineLevel="0" collapsed="false">
      <c r="A236" s="54" t="s">
        <v>173</v>
      </c>
      <c r="B236" s="54"/>
      <c r="C236" s="54"/>
      <c r="D236" s="54"/>
      <c r="E236" s="54"/>
      <c r="F236" s="54"/>
      <c r="G236" s="50" t="n">
        <v>0.8</v>
      </c>
    </row>
    <row r="237" customFormat="false" ht="15" hidden="false" customHeight="false" outlineLevel="0" collapsed="false">
      <c r="A237" s="54" t="s">
        <v>174</v>
      </c>
      <c r="B237" s="54"/>
      <c r="C237" s="54"/>
      <c r="D237" s="54"/>
      <c r="E237" s="54"/>
      <c r="F237" s="54"/>
      <c r="G237" s="49" t="n">
        <f aca="false">G236*G235</f>
        <v>81.216</v>
      </c>
    </row>
    <row r="238" customFormat="false" ht="15" hidden="false" customHeight="false" outlineLevel="0" collapsed="false">
      <c r="A238" s="55"/>
      <c r="B238" s="55"/>
      <c r="C238" s="55"/>
      <c r="D238" s="55"/>
      <c r="E238" s="55"/>
      <c r="F238" s="55"/>
      <c r="G238" s="55"/>
    </row>
    <row r="239" customFormat="false" ht="76.5" hidden="false" customHeight="false" outlineLevel="0" collapsed="false">
      <c r="A239" s="24" t="s">
        <v>57</v>
      </c>
      <c r="B239" s="24" t="s">
        <v>58</v>
      </c>
      <c r="C239" s="56" t="s">
        <v>159</v>
      </c>
      <c r="D239" s="56" t="s">
        <v>175</v>
      </c>
      <c r="E239" s="57"/>
      <c r="F239" s="27"/>
      <c r="G239" s="27"/>
    </row>
    <row r="240" customFormat="false" ht="89.25" hidden="false" customHeight="false" outlineLevel="0" collapsed="false">
      <c r="A240" s="58" t="n">
        <v>11480</v>
      </c>
      <c r="B240" s="25" t="s">
        <v>261</v>
      </c>
      <c r="C240" s="26" t="s">
        <v>190</v>
      </c>
      <c r="D240" s="26" t="s">
        <v>262</v>
      </c>
      <c r="E240" s="57" t="n">
        <v>1</v>
      </c>
      <c r="F240" s="22" t="n">
        <v>45</v>
      </c>
      <c r="G240" s="22" t="n">
        <v>45</v>
      </c>
    </row>
    <row r="241" customFormat="false" ht="51" hidden="false" customHeight="false" outlineLevel="0" collapsed="false">
      <c r="A241" s="58" t="s">
        <v>263</v>
      </c>
      <c r="B241" s="25" t="s">
        <v>264</v>
      </c>
      <c r="C241" s="26" t="s">
        <v>16</v>
      </c>
      <c r="D241" s="26" t="s">
        <v>152</v>
      </c>
      <c r="E241" s="57" t="n">
        <v>1.3</v>
      </c>
      <c r="F241" s="22" t="n">
        <v>13.06</v>
      </c>
      <c r="G241" s="22" t="n">
        <v>16.98</v>
      </c>
    </row>
    <row r="242" customFormat="false" ht="51" hidden="false" customHeight="false" outlineLevel="0" collapsed="false">
      <c r="A242" s="58" t="s">
        <v>265</v>
      </c>
      <c r="B242" s="25" t="s">
        <v>266</v>
      </c>
      <c r="C242" s="26" t="s">
        <v>16</v>
      </c>
      <c r="D242" s="26" t="s">
        <v>152</v>
      </c>
      <c r="E242" s="57" t="n">
        <v>1.3</v>
      </c>
      <c r="F242" s="22" t="n">
        <v>15.82</v>
      </c>
      <c r="G242" s="22" t="n">
        <v>20.57</v>
      </c>
    </row>
    <row r="243" customFormat="false" ht="15" hidden="false" customHeight="false" outlineLevel="0" collapsed="false">
      <c r="A243" s="54" t="s">
        <v>165</v>
      </c>
      <c r="B243" s="54"/>
      <c r="C243" s="54"/>
      <c r="D243" s="54"/>
      <c r="E243" s="54"/>
      <c r="F243" s="54"/>
      <c r="G243" s="49" t="n">
        <v>26.36</v>
      </c>
    </row>
    <row r="244" customFormat="false" ht="15" hidden="false" customHeight="false" outlineLevel="0" collapsed="false">
      <c r="A244" s="54" t="s">
        <v>166</v>
      </c>
      <c r="B244" s="54"/>
      <c r="C244" s="54"/>
      <c r="D244" s="54"/>
      <c r="E244" s="54"/>
      <c r="F244" s="54"/>
      <c r="G244" s="49" t="n">
        <v>56.19</v>
      </c>
    </row>
    <row r="245" customFormat="false" ht="15" hidden="false" customHeight="false" outlineLevel="0" collapsed="false">
      <c r="A245" s="54" t="s">
        <v>167</v>
      </c>
      <c r="B245" s="54"/>
      <c r="C245" s="54"/>
      <c r="D245" s="54"/>
      <c r="E245" s="54"/>
      <c r="F245" s="54"/>
      <c r="G245" s="49" t="n">
        <v>82.56</v>
      </c>
    </row>
    <row r="246" customFormat="false" ht="15" hidden="false" customHeight="false" outlineLevel="0" collapsed="false">
      <c r="A246" s="54" t="s">
        <v>168</v>
      </c>
      <c r="B246" s="54"/>
      <c r="C246" s="54"/>
      <c r="D246" s="54"/>
      <c r="E246" s="54"/>
      <c r="F246" s="54"/>
      <c r="G246" s="49" t="n">
        <v>0</v>
      </c>
    </row>
    <row r="247" customFormat="false" ht="15" hidden="false" customHeight="false" outlineLevel="0" collapsed="false">
      <c r="A247" s="54" t="s">
        <v>169</v>
      </c>
      <c r="B247" s="54"/>
      <c r="C247" s="54"/>
      <c r="D247" s="54"/>
      <c r="E247" s="54"/>
      <c r="F247" s="54"/>
      <c r="G247" s="49" t="n">
        <v>23.54</v>
      </c>
    </row>
    <row r="248" customFormat="false" ht="15" hidden="false" customHeight="false" outlineLevel="0" collapsed="false">
      <c r="A248" s="54" t="s">
        <v>170</v>
      </c>
      <c r="B248" s="54"/>
      <c r="C248" s="54"/>
      <c r="D248" s="54"/>
      <c r="E248" s="54"/>
      <c r="F248" s="54"/>
      <c r="G248" s="49" t="n">
        <v>0</v>
      </c>
    </row>
    <row r="249" customFormat="false" ht="15" hidden="false" customHeight="false" outlineLevel="0" collapsed="false">
      <c r="A249" s="54" t="s">
        <v>171</v>
      </c>
      <c r="B249" s="54"/>
      <c r="C249" s="54"/>
      <c r="D249" s="54"/>
      <c r="E249" s="54"/>
      <c r="F249" s="54"/>
      <c r="G249" s="49" t="n">
        <v>23.54</v>
      </c>
    </row>
    <row r="250" customFormat="false" ht="15" hidden="false" customHeight="false" outlineLevel="0" collapsed="false">
      <c r="A250" s="54" t="s">
        <v>172</v>
      </c>
      <c r="B250" s="54"/>
      <c r="C250" s="54"/>
      <c r="D250" s="54"/>
      <c r="E250" s="54"/>
      <c r="F250" s="54"/>
      <c r="G250" s="49" t="n">
        <v>106.1</v>
      </c>
    </row>
    <row r="251" customFormat="false" ht="15" hidden="false" customHeight="false" outlineLevel="0" collapsed="false">
      <c r="A251" s="54" t="s">
        <v>173</v>
      </c>
      <c r="B251" s="54"/>
      <c r="C251" s="54"/>
      <c r="D251" s="54"/>
      <c r="E251" s="54"/>
      <c r="F251" s="54"/>
      <c r="G251" s="50" t="n">
        <v>1</v>
      </c>
    </row>
    <row r="252" customFormat="false" ht="15" hidden="false" customHeight="false" outlineLevel="0" collapsed="false">
      <c r="A252" s="54" t="s">
        <v>174</v>
      </c>
      <c r="B252" s="54"/>
      <c r="C252" s="54"/>
      <c r="D252" s="54"/>
      <c r="E252" s="54"/>
      <c r="F252" s="54"/>
      <c r="G252" s="49" t="n">
        <f aca="false">G251*G250</f>
        <v>106.1</v>
      </c>
    </row>
    <row r="253" customFormat="false" ht="15" hidden="false" customHeight="false" outlineLevel="0" collapsed="false">
      <c r="A253" s="55"/>
      <c r="B253" s="55"/>
      <c r="C253" s="55"/>
      <c r="D253" s="55"/>
      <c r="E253" s="55"/>
      <c r="F253" s="55"/>
      <c r="G253" s="55"/>
    </row>
    <row r="254" customFormat="false" ht="153" hidden="false" customHeight="false" outlineLevel="0" collapsed="false">
      <c r="A254" s="24" t="s">
        <v>59</v>
      </c>
      <c r="B254" s="24" t="s">
        <v>60</v>
      </c>
      <c r="C254" s="56" t="s">
        <v>159</v>
      </c>
      <c r="D254" s="56" t="s">
        <v>175</v>
      </c>
      <c r="E254" s="57"/>
      <c r="F254" s="27"/>
      <c r="G254" s="27"/>
    </row>
    <row r="255" customFormat="false" ht="63.75" hidden="false" customHeight="false" outlineLevel="0" collapsed="false">
      <c r="A255" s="58" t="s">
        <v>267</v>
      </c>
      <c r="B255" s="25" t="s">
        <v>268</v>
      </c>
      <c r="C255" s="26" t="s">
        <v>16</v>
      </c>
      <c r="D255" s="26" t="s">
        <v>20</v>
      </c>
      <c r="E255" s="57" t="n">
        <v>1</v>
      </c>
      <c r="F255" s="22" t="n">
        <v>156.67</v>
      </c>
      <c r="G255" s="22" t="n">
        <v>156.67</v>
      </c>
    </row>
    <row r="256" customFormat="false" ht="76.5" hidden="false" customHeight="false" outlineLevel="0" collapsed="false">
      <c r="A256" s="58" t="s">
        <v>269</v>
      </c>
      <c r="B256" s="25" t="s">
        <v>270</v>
      </c>
      <c r="C256" s="26" t="s">
        <v>16</v>
      </c>
      <c r="D256" s="26" t="s">
        <v>20</v>
      </c>
      <c r="E256" s="57" t="n">
        <v>1</v>
      </c>
      <c r="F256" s="22" t="n">
        <v>58.34</v>
      </c>
      <c r="G256" s="22" t="n">
        <v>58.34</v>
      </c>
    </row>
    <row r="257" customFormat="false" ht="89.25" hidden="false" customHeight="false" outlineLevel="0" collapsed="false">
      <c r="A257" s="58" t="s">
        <v>271</v>
      </c>
      <c r="B257" s="25" t="s">
        <v>272</v>
      </c>
      <c r="C257" s="26" t="s">
        <v>16</v>
      </c>
      <c r="D257" s="26" t="s">
        <v>20</v>
      </c>
      <c r="E257" s="57" t="n">
        <v>2</v>
      </c>
      <c r="F257" s="22" t="n">
        <v>24.3</v>
      </c>
      <c r="G257" s="22" t="n">
        <v>48.6</v>
      </c>
    </row>
    <row r="258" customFormat="false" ht="89.25" hidden="false" customHeight="false" outlineLevel="0" collapsed="false">
      <c r="A258" s="58" t="s">
        <v>273</v>
      </c>
      <c r="B258" s="25" t="s">
        <v>274</v>
      </c>
      <c r="C258" s="26" t="s">
        <v>16</v>
      </c>
      <c r="D258" s="26" t="s">
        <v>20</v>
      </c>
      <c r="E258" s="57" t="n">
        <v>1</v>
      </c>
      <c r="F258" s="22" t="n">
        <v>306.47</v>
      </c>
      <c r="G258" s="22" t="n">
        <v>306.47</v>
      </c>
    </row>
    <row r="259" customFormat="false" ht="15" hidden="false" customHeight="false" outlineLevel="0" collapsed="false">
      <c r="A259" s="54" t="s">
        <v>165</v>
      </c>
      <c r="B259" s="54"/>
      <c r="C259" s="54"/>
      <c r="D259" s="54"/>
      <c r="E259" s="54"/>
      <c r="F259" s="54"/>
      <c r="G259" s="49" t="n">
        <v>118.81</v>
      </c>
    </row>
    <row r="260" customFormat="false" ht="15" hidden="false" customHeight="false" outlineLevel="0" collapsed="false">
      <c r="A260" s="54" t="s">
        <v>166</v>
      </c>
      <c r="B260" s="54"/>
      <c r="C260" s="54"/>
      <c r="D260" s="54"/>
      <c r="E260" s="54"/>
      <c r="F260" s="54"/>
      <c r="G260" s="49" t="n">
        <v>451.27</v>
      </c>
    </row>
    <row r="261" customFormat="false" ht="15" hidden="false" customHeight="false" outlineLevel="0" collapsed="false">
      <c r="A261" s="54" t="s">
        <v>167</v>
      </c>
      <c r="B261" s="54"/>
      <c r="C261" s="54"/>
      <c r="D261" s="54"/>
      <c r="E261" s="54"/>
      <c r="F261" s="54"/>
      <c r="G261" s="49" t="n">
        <v>570.08</v>
      </c>
    </row>
    <row r="262" customFormat="false" ht="15" hidden="false" customHeight="false" outlineLevel="0" collapsed="false">
      <c r="A262" s="54" t="s">
        <v>168</v>
      </c>
      <c r="B262" s="54"/>
      <c r="C262" s="54"/>
      <c r="D262" s="54"/>
      <c r="E262" s="54"/>
      <c r="F262" s="54"/>
      <c r="G262" s="49" t="n">
        <v>0</v>
      </c>
    </row>
    <row r="263" customFormat="false" ht="15" hidden="false" customHeight="false" outlineLevel="0" collapsed="false">
      <c r="A263" s="54" t="s">
        <v>169</v>
      </c>
      <c r="B263" s="54"/>
      <c r="C263" s="54"/>
      <c r="D263" s="54"/>
      <c r="E263" s="54"/>
      <c r="F263" s="54"/>
      <c r="G263" s="49" t="n">
        <v>162.59</v>
      </c>
    </row>
    <row r="264" customFormat="false" ht="15" hidden="false" customHeight="false" outlineLevel="0" collapsed="false">
      <c r="A264" s="54" t="s">
        <v>170</v>
      </c>
      <c r="B264" s="54"/>
      <c r="C264" s="54"/>
      <c r="D264" s="54"/>
      <c r="E264" s="54"/>
      <c r="F264" s="54"/>
      <c r="G264" s="49" t="n">
        <v>0</v>
      </c>
    </row>
    <row r="265" customFormat="false" ht="15" hidden="false" customHeight="false" outlineLevel="0" collapsed="false">
      <c r="A265" s="54" t="s">
        <v>171</v>
      </c>
      <c r="B265" s="54"/>
      <c r="C265" s="54"/>
      <c r="D265" s="54"/>
      <c r="E265" s="54"/>
      <c r="F265" s="54"/>
      <c r="G265" s="49" t="n">
        <v>162.59</v>
      </c>
    </row>
    <row r="266" customFormat="false" ht="15" hidden="false" customHeight="false" outlineLevel="0" collapsed="false">
      <c r="A266" s="54" t="s">
        <v>172</v>
      </c>
      <c r="B266" s="54"/>
      <c r="C266" s="54"/>
      <c r="D266" s="54"/>
      <c r="E266" s="54"/>
      <c r="F266" s="54"/>
      <c r="G266" s="49" t="n">
        <v>732.67</v>
      </c>
    </row>
    <row r="267" customFormat="false" ht="15" hidden="false" customHeight="false" outlineLevel="0" collapsed="false">
      <c r="A267" s="54" t="s">
        <v>173</v>
      </c>
      <c r="B267" s="54"/>
      <c r="C267" s="54"/>
      <c r="D267" s="54"/>
      <c r="E267" s="54"/>
      <c r="F267" s="54"/>
      <c r="G267" s="50" t="n">
        <v>1</v>
      </c>
    </row>
    <row r="268" customFormat="false" ht="15" hidden="false" customHeight="false" outlineLevel="0" collapsed="false">
      <c r="A268" s="54" t="s">
        <v>174</v>
      </c>
      <c r="B268" s="54"/>
      <c r="C268" s="54"/>
      <c r="D268" s="54"/>
      <c r="E268" s="54"/>
      <c r="F268" s="54"/>
      <c r="G268" s="49" t="n">
        <f aca="false">G267*G266</f>
        <v>732.67</v>
      </c>
    </row>
    <row r="269" customFormat="false" ht="15" hidden="false" customHeight="false" outlineLevel="0" collapsed="false">
      <c r="A269" s="55"/>
      <c r="B269" s="55"/>
      <c r="C269" s="55"/>
      <c r="D269" s="55"/>
      <c r="E269" s="55"/>
      <c r="F269" s="55"/>
      <c r="G269" s="55"/>
    </row>
    <row r="270" customFormat="false" ht="38.25" hidden="false" customHeight="false" outlineLevel="0" collapsed="false">
      <c r="A270" s="24" t="s">
        <v>61</v>
      </c>
      <c r="B270" s="24" t="s">
        <v>62</v>
      </c>
      <c r="C270" s="56" t="s">
        <v>159</v>
      </c>
      <c r="D270" s="56" t="s">
        <v>251</v>
      </c>
      <c r="E270" s="57"/>
      <c r="F270" s="27"/>
      <c r="G270" s="27"/>
    </row>
    <row r="271" customFormat="false" ht="63.75" hidden="false" customHeight="false" outlineLevel="0" collapsed="false">
      <c r="A271" s="58" t="n">
        <v>2692</v>
      </c>
      <c r="B271" s="25" t="s">
        <v>275</v>
      </c>
      <c r="C271" s="26" t="s">
        <v>190</v>
      </c>
      <c r="D271" s="26" t="s">
        <v>276</v>
      </c>
      <c r="E271" s="57" t="n">
        <v>0.01</v>
      </c>
      <c r="F271" s="22" t="n">
        <v>6.23</v>
      </c>
      <c r="G271" s="22" t="n">
        <v>0.04</v>
      </c>
    </row>
    <row r="272" customFormat="false" ht="51" hidden="false" customHeight="false" outlineLevel="0" collapsed="false">
      <c r="A272" s="58" t="n">
        <v>40215</v>
      </c>
      <c r="B272" s="25" t="s">
        <v>277</v>
      </c>
      <c r="C272" s="26" t="s">
        <v>190</v>
      </c>
      <c r="D272" s="26" t="s">
        <v>20</v>
      </c>
      <c r="E272" s="57" t="n">
        <v>6</v>
      </c>
      <c r="F272" s="22" t="n">
        <v>0.11</v>
      </c>
      <c r="G272" s="22" t="n">
        <v>0.66</v>
      </c>
    </row>
    <row r="273" customFormat="false" ht="114.75" hidden="false" customHeight="false" outlineLevel="0" collapsed="false">
      <c r="A273" s="58" t="s">
        <v>278</v>
      </c>
      <c r="B273" s="25" t="s">
        <v>279</v>
      </c>
      <c r="C273" s="26" t="s">
        <v>16</v>
      </c>
      <c r="D273" s="26" t="s">
        <v>17</v>
      </c>
      <c r="E273" s="57" t="n">
        <v>0</v>
      </c>
      <c r="F273" s="22" t="n">
        <v>315.43</v>
      </c>
      <c r="G273" s="22" t="n">
        <v>0.6</v>
      </c>
    </row>
    <row r="274" customFormat="false" ht="38.25" hidden="false" customHeight="false" outlineLevel="0" collapsed="false">
      <c r="A274" s="58" t="s">
        <v>161</v>
      </c>
      <c r="B274" s="25" t="s">
        <v>162</v>
      </c>
      <c r="C274" s="26" t="s">
        <v>16</v>
      </c>
      <c r="D274" s="26" t="s">
        <v>152</v>
      </c>
      <c r="E274" s="57" t="n">
        <v>0.08</v>
      </c>
      <c r="F274" s="22" t="n">
        <v>16.07</v>
      </c>
      <c r="G274" s="22" t="n">
        <v>1.35</v>
      </c>
    </row>
    <row r="275" customFormat="false" ht="38.25" hidden="false" customHeight="false" outlineLevel="0" collapsed="false">
      <c r="A275" s="58" t="s">
        <v>163</v>
      </c>
      <c r="B275" s="25" t="s">
        <v>164</v>
      </c>
      <c r="C275" s="26" t="s">
        <v>16</v>
      </c>
      <c r="D275" s="26" t="s">
        <v>152</v>
      </c>
      <c r="E275" s="57" t="n">
        <v>0.1</v>
      </c>
      <c r="F275" s="22" t="n">
        <v>13.05</v>
      </c>
      <c r="G275" s="22" t="n">
        <v>1.33</v>
      </c>
    </row>
    <row r="276" customFormat="false" ht="51" hidden="false" customHeight="false" outlineLevel="0" collapsed="false">
      <c r="A276" s="58" t="s">
        <v>280</v>
      </c>
      <c r="B276" s="25" t="s">
        <v>281</v>
      </c>
      <c r="C276" s="26" t="s">
        <v>16</v>
      </c>
      <c r="D276" s="26" t="s">
        <v>23</v>
      </c>
      <c r="E276" s="57" t="n">
        <v>0.17</v>
      </c>
      <c r="F276" s="22" t="n">
        <v>43.43</v>
      </c>
      <c r="G276" s="22" t="n">
        <v>7.38</v>
      </c>
    </row>
    <row r="277" customFormat="false" ht="63.75" hidden="false" customHeight="false" outlineLevel="0" collapsed="false">
      <c r="A277" s="58" t="s">
        <v>282</v>
      </c>
      <c r="B277" s="25" t="s">
        <v>283</v>
      </c>
      <c r="C277" s="26" t="s">
        <v>16</v>
      </c>
      <c r="D277" s="26" t="s">
        <v>239</v>
      </c>
      <c r="E277" s="57" t="n">
        <v>0.49</v>
      </c>
      <c r="F277" s="22" t="n">
        <v>6.19</v>
      </c>
      <c r="G277" s="22" t="n">
        <v>3.03</v>
      </c>
    </row>
    <row r="278" customFormat="false" ht="76.5" hidden="false" customHeight="false" outlineLevel="0" collapsed="false">
      <c r="A278" s="58" t="s">
        <v>284</v>
      </c>
      <c r="B278" s="25" t="s">
        <v>285</v>
      </c>
      <c r="C278" s="26" t="s">
        <v>16</v>
      </c>
      <c r="D278" s="26" t="s">
        <v>17</v>
      </c>
      <c r="E278" s="57" t="n">
        <v>0.02</v>
      </c>
      <c r="F278" s="22" t="n">
        <v>261.9</v>
      </c>
      <c r="G278" s="22" t="n">
        <v>4.71</v>
      </c>
    </row>
    <row r="279" customFormat="false" ht="15" hidden="false" customHeight="false" outlineLevel="0" collapsed="false">
      <c r="A279" s="54" t="s">
        <v>165</v>
      </c>
      <c r="B279" s="54"/>
      <c r="C279" s="54"/>
      <c r="D279" s="54"/>
      <c r="E279" s="54"/>
      <c r="F279" s="54"/>
      <c r="G279" s="49" t="n">
        <v>3.68</v>
      </c>
    </row>
    <row r="280" customFormat="false" ht="15" hidden="false" customHeight="false" outlineLevel="0" collapsed="false">
      <c r="A280" s="54" t="s">
        <v>166</v>
      </c>
      <c r="B280" s="54"/>
      <c r="C280" s="54"/>
      <c r="D280" s="54"/>
      <c r="E280" s="54"/>
      <c r="F280" s="54"/>
      <c r="G280" s="49" t="n">
        <v>15.43</v>
      </c>
    </row>
    <row r="281" customFormat="false" ht="15" hidden="false" customHeight="false" outlineLevel="0" collapsed="false">
      <c r="A281" s="54" t="s">
        <v>167</v>
      </c>
      <c r="B281" s="54"/>
      <c r="C281" s="54"/>
      <c r="D281" s="54"/>
      <c r="E281" s="54"/>
      <c r="F281" s="54"/>
      <c r="G281" s="49" t="n">
        <v>19.11</v>
      </c>
    </row>
    <row r="282" customFormat="false" ht="15" hidden="false" customHeight="false" outlineLevel="0" collapsed="false">
      <c r="A282" s="54" t="s">
        <v>168</v>
      </c>
      <c r="B282" s="54"/>
      <c r="C282" s="54"/>
      <c r="D282" s="54"/>
      <c r="E282" s="54"/>
      <c r="F282" s="54"/>
      <c r="G282" s="49" t="n">
        <v>0</v>
      </c>
    </row>
    <row r="283" customFormat="false" ht="15" hidden="false" customHeight="false" outlineLevel="0" collapsed="false">
      <c r="A283" s="54" t="s">
        <v>169</v>
      </c>
      <c r="B283" s="54"/>
      <c r="C283" s="54"/>
      <c r="D283" s="54"/>
      <c r="E283" s="54"/>
      <c r="F283" s="54"/>
      <c r="G283" s="49" t="n">
        <v>5.45</v>
      </c>
    </row>
    <row r="284" customFormat="false" ht="15" hidden="false" customHeight="false" outlineLevel="0" collapsed="false">
      <c r="A284" s="54" t="s">
        <v>170</v>
      </c>
      <c r="B284" s="54"/>
      <c r="C284" s="54"/>
      <c r="D284" s="54"/>
      <c r="E284" s="54"/>
      <c r="F284" s="54"/>
      <c r="G284" s="49" t="n">
        <v>0</v>
      </c>
    </row>
    <row r="285" customFormat="false" ht="15" hidden="false" customHeight="false" outlineLevel="0" collapsed="false">
      <c r="A285" s="54" t="s">
        <v>171</v>
      </c>
      <c r="B285" s="54"/>
      <c r="C285" s="54"/>
      <c r="D285" s="54"/>
      <c r="E285" s="54"/>
      <c r="F285" s="54"/>
      <c r="G285" s="49" t="n">
        <v>5.45</v>
      </c>
    </row>
    <row r="286" customFormat="false" ht="15" hidden="false" customHeight="false" outlineLevel="0" collapsed="false">
      <c r="A286" s="54" t="s">
        <v>172</v>
      </c>
      <c r="B286" s="54"/>
      <c r="C286" s="54"/>
      <c r="D286" s="54"/>
      <c r="E286" s="54"/>
      <c r="F286" s="54"/>
      <c r="G286" s="49" t="n">
        <v>24.56</v>
      </c>
    </row>
    <row r="287" customFormat="false" ht="15" hidden="false" customHeight="false" outlineLevel="0" collapsed="false">
      <c r="A287" s="54" t="s">
        <v>173</v>
      </c>
      <c r="B287" s="54"/>
      <c r="C287" s="54"/>
      <c r="D287" s="54"/>
      <c r="E287" s="54"/>
      <c r="F287" s="54"/>
      <c r="G287" s="50" t="n">
        <v>1</v>
      </c>
    </row>
    <row r="288" customFormat="false" ht="15" hidden="false" customHeight="false" outlineLevel="0" collapsed="false">
      <c r="A288" s="54" t="s">
        <v>174</v>
      </c>
      <c r="B288" s="54"/>
      <c r="C288" s="54"/>
      <c r="D288" s="54"/>
      <c r="E288" s="54"/>
      <c r="F288" s="54"/>
      <c r="G288" s="49" t="n">
        <f aca="false">G287*G286</f>
        <v>24.56</v>
      </c>
    </row>
    <row r="289" customFormat="false" ht="15" hidden="false" customHeight="false" outlineLevel="0" collapsed="false">
      <c r="A289" s="55"/>
      <c r="B289" s="55"/>
      <c r="C289" s="55"/>
      <c r="D289" s="55"/>
      <c r="E289" s="55"/>
      <c r="F289" s="55"/>
      <c r="G289" s="55"/>
    </row>
    <row r="290" customFormat="false" ht="51" hidden="false" customHeight="false" outlineLevel="0" collapsed="false">
      <c r="A290" s="24" t="s">
        <v>63</v>
      </c>
      <c r="B290" s="24" t="s">
        <v>64</v>
      </c>
      <c r="C290" s="56" t="s">
        <v>159</v>
      </c>
      <c r="D290" s="56" t="s">
        <v>251</v>
      </c>
      <c r="E290" s="57"/>
      <c r="F290" s="27"/>
      <c r="G290" s="27"/>
    </row>
    <row r="291" customFormat="false" ht="63.75" hidden="false" customHeight="false" outlineLevel="0" collapsed="false">
      <c r="A291" s="58" t="n">
        <v>2692</v>
      </c>
      <c r="B291" s="25" t="s">
        <v>275</v>
      </c>
      <c r="C291" s="26" t="s">
        <v>190</v>
      </c>
      <c r="D291" s="26" t="s">
        <v>276</v>
      </c>
      <c r="E291" s="57" t="n">
        <v>0.01</v>
      </c>
      <c r="F291" s="22" t="n">
        <v>6.23</v>
      </c>
      <c r="G291" s="22" t="n">
        <v>0.09</v>
      </c>
    </row>
    <row r="292" customFormat="false" ht="51" hidden="false" customHeight="false" outlineLevel="0" collapsed="false">
      <c r="A292" s="58" t="n">
        <v>40215</v>
      </c>
      <c r="B292" s="25" t="s">
        <v>277</v>
      </c>
      <c r="C292" s="26" t="s">
        <v>190</v>
      </c>
      <c r="D292" s="26" t="s">
        <v>20</v>
      </c>
      <c r="E292" s="57" t="n">
        <v>12</v>
      </c>
      <c r="F292" s="22" t="n">
        <v>0.11</v>
      </c>
      <c r="G292" s="22" t="n">
        <v>1.32</v>
      </c>
    </row>
    <row r="293" customFormat="false" ht="114.75" hidden="false" customHeight="false" outlineLevel="0" collapsed="false">
      <c r="A293" s="58" t="s">
        <v>278</v>
      </c>
      <c r="B293" s="25" t="s">
        <v>279</v>
      </c>
      <c r="C293" s="26" t="s">
        <v>16</v>
      </c>
      <c r="D293" s="26" t="s">
        <v>17</v>
      </c>
      <c r="E293" s="57" t="n">
        <v>0</v>
      </c>
      <c r="F293" s="22" t="n">
        <v>315.43</v>
      </c>
      <c r="G293" s="22" t="n">
        <v>1.2</v>
      </c>
    </row>
    <row r="294" customFormat="false" ht="38.25" hidden="false" customHeight="false" outlineLevel="0" collapsed="false">
      <c r="A294" s="58" t="s">
        <v>161</v>
      </c>
      <c r="B294" s="25" t="s">
        <v>162</v>
      </c>
      <c r="C294" s="26" t="s">
        <v>16</v>
      </c>
      <c r="D294" s="26" t="s">
        <v>152</v>
      </c>
      <c r="E294" s="57" t="n">
        <v>0.14</v>
      </c>
      <c r="F294" s="22" t="n">
        <v>16.07</v>
      </c>
      <c r="G294" s="22" t="n">
        <v>2.19</v>
      </c>
    </row>
    <row r="295" customFormat="false" ht="38.25" hidden="false" customHeight="false" outlineLevel="0" collapsed="false">
      <c r="A295" s="58" t="s">
        <v>163</v>
      </c>
      <c r="B295" s="25" t="s">
        <v>164</v>
      </c>
      <c r="C295" s="26" t="s">
        <v>16</v>
      </c>
      <c r="D295" s="26" t="s">
        <v>152</v>
      </c>
      <c r="E295" s="57" t="n">
        <v>0.19</v>
      </c>
      <c r="F295" s="22" t="n">
        <v>13.05</v>
      </c>
      <c r="G295" s="22" t="n">
        <v>2.45</v>
      </c>
    </row>
    <row r="296" customFormat="false" ht="51" hidden="false" customHeight="false" outlineLevel="0" collapsed="false">
      <c r="A296" s="58" t="s">
        <v>280</v>
      </c>
      <c r="B296" s="25" t="s">
        <v>281</v>
      </c>
      <c r="C296" s="26" t="s">
        <v>16</v>
      </c>
      <c r="D296" s="26" t="s">
        <v>23</v>
      </c>
      <c r="E296" s="57" t="n">
        <v>0.43</v>
      </c>
      <c r="F296" s="22" t="n">
        <v>43.43</v>
      </c>
      <c r="G296" s="22" t="n">
        <v>18.85</v>
      </c>
    </row>
    <row r="297" customFormat="false" ht="63.75" hidden="false" customHeight="false" outlineLevel="0" collapsed="false">
      <c r="A297" s="58" t="s">
        <v>286</v>
      </c>
      <c r="B297" s="25" t="s">
        <v>287</v>
      </c>
      <c r="C297" s="26" t="s">
        <v>16</v>
      </c>
      <c r="D297" s="26" t="s">
        <v>239</v>
      </c>
      <c r="E297" s="57" t="n">
        <v>1.58</v>
      </c>
      <c r="F297" s="22" t="n">
        <v>6.56</v>
      </c>
      <c r="G297" s="22" t="n">
        <v>10.36</v>
      </c>
    </row>
    <row r="298" customFormat="false" ht="76.5" hidden="false" customHeight="false" outlineLevel="0" collapsed="false">
      <c r="A298" s="58" t="s">
        <v>284</v>
      </c>
      <c r="B298" s="25" t="s">
        <v>285</v>
      </c>
      <c r="C298" s="26" t="s">
        <v>16</v>
      </c>
      <c r="D298" s="26" t="s">
        <v>17</v>
      </c>
      <c r="E298" s="57" t="n">
        <v>0.05</v>
      </c>
      <c r="F298" s="22" t="n">
        <v>261.9</v>
      </c>
      <c r="G298" s="22" t="n">
        <v>12.57</v>
      </c>
    </row>
    <row r="299" customFormat="false" ht="15" hidden="false" customHeight="false" outlineLevel="0" collapsed="false">
      <c r="A299" s="54" t="s">
        <v>165</v>
      </c>
      <c r="B299" s="54"/>
      <c r="C299" s="54"/>
      <c r="D299" s="54"/>
      <c r="E299" s="54"/>
      <c r="F299" s="54"/>
      <c r="G299" s="49" t="n">
        <v>3.97</v>
      </c>
    </row>
    <row r="300" customFormat="false" ht="15" hidden="false" customHeight="false" outlineLevel="0" collapsed="false">
      <c r="A300" s="54" t="s">
        <v>166</v>
      </c>
      <c r="B300" s="54"/>
      <c r="C300" s="54"/>
      <c r="D300" s="54"/>
      <c r="E300" s="54"/>
      <c r="F300" s="54"/>
      <c r="G300" s="49" t="n">
        <v>20.54</v>
      </c>
    </row>
    <row r="301" customFormat="false" ht="15" hidden="false" customHeight="false" outlineLevel="0" collapsed="false">
      <c r="A301" s="54" t="s">
        <v>167</v>
      </c>
      <c r="B301" s="54"/>
      <c r="C301" s="54"/>
      <c r="D301" s="54"/>
      <c r="E301" s="54"/>
      <c r="F301" s="54"/>
      <c r="G301" s="49" t="n">
        <v>24.51</v>
      </c>
    </row>
    <row r="302" customFormat="false" ht="15" hidden="false" customHeight="false" outlineLevel="0" collapsed="false">
      <c r="A302" s="54" t="s">
        <v>168</v>
      </c>
      <c r="B302" s="54"/>
      <c r="C302" s="54"/>
      <c r="D302" s="54"/>
      <c r="E302" s="54"/>
      <c r="F302" s="54"/>
      <c r="G302" s="49" t="n">
        <v>0</v>
      </c>
    </row>
    <row r="303" customFormat="false" ht="15" hidden="false" customHeight="false" outlineLevel="0" collapsed="false">
      <c r="A303" s="54" t="s">
        <v>169</v>
      </c>
      <c r="B303" s="54"/>
      <c r="C303" s="54"/>
      <c r="D303" s="54"/>
      <c r="E303" s="54"/>
      <c r="F303" s="54"/>
      <c r="G303" s="49" t="n">
        <v>6.99</v>
      </c>
    </row>
    <row r="304" customFormat="false" ht="15" hidden="false" customHeight="false" outlineLevel="0" collapsed="false">
      <c r="A304" s="54" t="s">
        <v>170</v>
      </c>
      <c r="B304" s="54"/>
      <c r="C304" s="54"/>
      <c r="D304" s="54"/>
      <c r="E304" s="54"/>
      <c r="F304" s="54"/>
      <c r="G304" s="49" t="n">
        <v>0</v>
      </c>
    </row>
    <row r="305" customFormat="false" ht="15" hidden="false" customHeight="false" outlineLevel="0" collapsed="false">
      <c r="A305" s="54" t="s">
        <v>171</v>
      </c>
      <c r="B305" s="54"/>
      <c r="C305" s="54"/>
      <c r="D305" s="54"/>
      <c r="E305" s="54"/>
      <c r="F305" s="54"/>
      <c r="G305" s="49" t="n">
        <v>6.99</v>
      </c>
    </row>
    <row r="306" customFormat="false" ht="15" hidden="false" customHeight="false" outlineLevel="0" collapsed="false">
      <c r="A306" s="54" t="s">
        <v>172</v>
      </c>
      <c r="B306" s="54"/>
      <c r="C306" s="54"/>
      <c r="D306" s="54"/>
      <c r="E306" s="54"/>
      <c r="F306" s="54"/>
      <c r="G306" s="49" t="n">
        <v>31.5</v>
      </c>
    </row>
    <row r="307" customFormat="false" ht="15" hidden="false" customHeight="false" outlineLevel="0" collapsed="false">
      <c r="A307" s="54" t="s">
        <v>173</v>
      </c>
      <c r="B307" s="54"/>
      <c r="C307" s="54"/>
      <c r="D307" s="54"/>
      <c r="E307" s="54"/>
      <c r="F307" s="54"/>
      <c r="G307" s="50" t="n">
        <v>2</v>
      </c>
    </row>
    <row r="308" customFormat="false" ht="15" hidden="false" customHeight="false" outlineLevel="0" collapsed="false">
      <c r="A308" s="54" t="s">
        <v>174</v>
      </c>
      <c r="B308" s="54"/>
      <c r="C308" s="54"/>
      <c r="D308" s="54"/>
      <c r="E308" s="54"/>
      <c r="F308" s="54"/>
      <c r="G308" s="49" t="n">
        <f aca="false">G307*G306</f>
        <v>63</v>
      </c>
    </row>
    <row r="309" customFormat="false" ht="15" hidden="false" customHeight="false" outlineLevel="0" collapsed="false">
      <c r="A309" s="55"/>
      <c r="B309" s="55"/>
      <c r="C309" s="55"/>
      <c r="D309" s="55"/>
      <c r="E309" s="55"/>
      <c r="F309" s="55"/>
      <c r="G309" s="55"/>
    </row>
    <row r="310" customFormat="false" ht="89.25" hidden="false" customHeight="false" outlineLevel="0" collapsed="false">
      <c r="A310" s="24" t="s">
        <v>65</v>
      </c>
      <c r="B310" s="24" t="s">
        <v>66</v>
      </c>
      <c r="C310" s="56" t="s">
        <v>159</v>
      </c>
      <c r="D310" s="56" t="s">
        <v>179</v>
      </c>
      <c r="E310" s="57"/>
      <c r="F310" s="27"/>
      <c r="G310" s="27"/>
    </row>
    <row r="311" customFormat="false" ht="76.5" hidden="false" customHeight="false" outlineLevel="0" collapsed="false">
      <c r="A311" s="58" t="n">
        <v>11950</v>
      </c>
      <c r="B311" s="25" t="s">
        <v>288</v>
      </c>
      <c r="C311" s="26" t="s">
        <v>190</v>
      </c>
      <c r="D311" s="26" t="s">
        <v>20</v>
      </c>
      <c r="E311" s="57" t="n">
        <v>64.24</v>
      </c>
      <c r="F311" s="22" t="n">
        <v>0.14</v>
      </c>
      <c r="G311" s="22" t="n">
        <v>8.99</v>
      </c>
    </row>
    <row r="312" customFormat="false" ht="51" hidden="false" customHeight="false" outlineLevel="0" collapsed="false">
      <c r="A312" s="58" t="n">
        <v>142</v>
      </c>
      <c r="B312" s="25" t="s">
        <v>289</v>
      </c>
      <c r="C312" s="26" t="s">
        <v>190</v>
      </c>
      <c r="D312" s="26" t="s">
        <v>290</v>
      </c>
      <c r="E312" s="57" t="n">
        <v>2.36</v>
      </c>
      <c r="F312" s="22" t="n">
        <v>31.66</v>
      </c>
      <c r="G312" s="22" t="n">
        <v>74.58</v>
      </c>
    </row>
    <row r="313" customFormat="false" ht="38.25" hidden="false" customHeight="false" outlineLevel="0" collapsed="false">
      <c r="A313" s="58" t="s">
        <v>161</v>
      </c>
      <c r="B313" s="25" t="s">
        <v>162</v>
      </c>
      <c r="C313" s="26" t="s">
        <v>16</v>
      </c>
      <c r="D313" s="26" t="s">
        <v>152</v>
      </c>
      <c r="E313" s="57" t="n">
        <v>12.82</v>
      </c>
      <c r="F313" s="22" t="n">
        <v>16.07</v>
      </c>
      <c r="G313" s="22" t="n">
        <v>206.1</v>
      </c>
    </row>
    <row r="314" customFormat="false" ht="38.25" hidden="false" customHeight="false" outlineLevel="0" collapsed="false">
      <c r="A314" s="58" t="s">
        <v>163</v>
      </c>
      <c r="B314" s="25" t="s">
        <v>164</v>
      </c>
      <c r="C314" s="26" t="s">
        <v>16</v>
      </c>
      <c r="D314" s="26" t="s">
        <v>152</v>
      </c>
      <c r="E314" s="57" t="n">
        <v>6.41</v>
      </c>
      <c r="F314" s="22" t="n">
        <v>13.05</v>
      </c>
      <c r="G314" s="22" t="n">
        <v>83.63</v>
      </c>
    </row>
    <row r="315" customFormat="false" ht="15" hidden="false" customHeight="false" outlineLevel="0" collapsed="false">
      <c r="A315" s="54" t="s">
        <v>165</v>
      </c>
      <c r="B315" s="54"/>
      <c r="C315" s="54"/>
      <c r="D315" s="54"/>
      <c r="E315" s="54"/>
      <c r="F315" s="54"/>
      <c r="G315" s="49" t="n">
        <v>23.52</v>
      </c>
    </row>
    <row r="316" customFormat="false" ht="15" hidden="false" customHeight="false" outlineLevel="0" collapsed="false">
      <c r="A316" s="54" t="s">
        <v>166</v>
      </c>
      <c r="B316" s="54"/>
      <c r="C316" s="54"/>
      <c r="D316" s="54"/>
      <c r="E316" s="54"/>
      <c r="F316" s="54"/>
      <c r="G316" s="49" t="n">
        <v>18.9</v>
      </c>
    </row>
    <row r="317" customFormat="false" ht="15" hidden="false" customHeight="false" outlineLevel="0" collapsed="false">
      <c r="A317" s="54" t="s">
        <v>167</v>
      </c>
      <c r="B317" s="54"/>
      <c r="C317" s="54"/>
      <c r="D317" s="54"/>
      <c r="E317" s="54"/>
      <c r="F317" s="54"/>
      <c r="G317" s="49" t="n">
        <v>42.42</v>
      </c>
    </row>
    <row r="318" customFormat="false" ht="15" hidden="false" customHeight="false" outlineLevel="0" collapsed="false">
      <c r="A318" s="54" t="s">
        <v>168</v>
      </c>
      <c r="B318" s="54"/>
      <c r="C318" s="54"/>
      <c r="D318" s="54"/>
      <c r="E318" s="54"/>
      <c r="F318" s="54"/>
      <c r="G318" s="49" t="n">
        <v>0</v>
      </c>
    </row>
    <row r="319" customFormat="false" ht="15" hidden="false" customHeight="false" outlineLevel="0" collapsed="false">
      <c r="A319" s="54" t="s">
        <v>169</v>
      </c>
      <c r="B319" s="54"/>
      <c r="C319" s="54"/>
      <c r="D319" s="54"/>
      <c r="E319" s="54"/>
      <c r="F319" s="54"/>
      <c r="G319" s="49" t="n">
        <v>12.1</v>
      </c>
    </row>
    <row r="320" customFormat="false" ht="15" hidden="false" customHeight="false" outlineLevel="0" collapsed="false">
      <c r="A320" s="54" t="s">
        <v>170</v>
      </c>
      <c r="B320" s="54"/>
      <c r="C320" s="54"/>
      <c r="D320" s="54"/>
      <c r="E320" s="54"/>
      <c r="F320" s="54"/>
      <c r="G320" s="49" t="n">
        <v>0</v>
      </c>
    </row>
    <row r="321" customFormat="false" ht="15" hidden="false" customHeight="false" outlineLevel="0" collapsed="false">
      <c r="A321" s="54" t="s">
        <v>171</v>
      </c>
      <c r="B321" s="54"/>
      <c r="C321" s="54"/>
      <c r="D321" s="54"/>
      <c r="E321" s="54"/>
      <c r="F321" s="54"/>
      <c r="G321" s="49" t="n">
        <v>12.1</v>
      </c>
    </row>
    <row r="322" customFormat="false" ht="15" hidden="false" customHeight="false" outlineLevel="0" collapsed="false">
      <c r="A322" s="54" t="s">
        <v>172</v>
      </c>
      <c r="B322" s="54"/>
      <c r="C322" s="54"/>
      <c r="D322" s="54"/>
      <c r="E322" s="54"/>
      <c r="F322" s="54"/>
      <c r="G322" s="49" t="n">
        <v>54.52</v>
      </c>
    </row>
    <row r="323" customFormat="false" ht="15" hidden="false" customHeight="false" outlineLevel="0" collapsed="false">
      <c r="A323" s="54" t="s">
        <v>173</v>
      </c>
      <c r="B323" s="54"/>
      <c r="C323" s="54"/>
      <c r="D323" s="54"/>
      <c r="E323" s="54"/>
      <c r="F323" s="54"/>
      <c r="G323" s="50" t="n">
        <v>8.8</v>
      </c>
    </row>
    <row r="324" customFormat="false" ht="15" hidden="false" customHeight="false" outlineLevel="0" collapsed="false">
      <c r="A324" s="54" t="s">
        <v>174</v>
      </c>
      <c r="B324" s="54"/>
      <c r="C324" s="54"/>
      <c r="D324" s="54"/>
      <c r="E324" s="54"/>
      <c r="F324" s="54"/>
      <c r="G324" s="49" t="n">
        <f aca="false">G323*G322</f>
        <v>479.776</v>
      </c>
    </row>
    <row r="325" customFormat="false" ht="15" hidden="false" customHeight="false" outlineLevel="0" collapsed="false">
      <c r="A325" s="55"/>
      <c r="B325" s="55"/>
      <c r="C325" s="55"/>
      <c r="D325" s="55"/>
      <c r="E325" s="55"/>
      <c r="F325" s="55"/>
      <c r="G325" s="55"/>
    </row>
    <row r="326" customFormat="false" ht="63.75" hidden="false" customHeight="false" outlineLevel="0" collapsed="false">
      <c r="A326" s="24" t="s">
        <v>67</v>
      </c>
      <c r="B326" s="24" t="s">
        <v>68</v>
      </c>
      <c r="C326" s="56" t="s">
        <v>159</v>
      </c>
      <c r="D326" s="56" t="s">
        <v>175</v>
      </c>
      <c r="E326" s="57"/>
      <c r="F326" s="27"/>
      <c r="G326" s="27"/>
    </row>
    <row r="327" customFormat="false" ht="63.75" hidden="false" customHeight="false" outlineLevel="0" collapsed="false">
      <c r="A327" s="58" t="s">
        <v>291</v>
      </c>
      <c r="B327" s="25" t="s">
        <v>292</v>
      </c>
      <c r="C327" s="26" t="s">
        <v>190</v>
      </c>
      <c r="D327" s="26" t="s">
        <v>20</v>
      </c>
      <c r="E327" s="57" t="n">
        <v>1</v>
      </c>
      <c r="F327" s="22" t="n">
        <v>1155.85</v>
      </c>
      <c r="G327" s="22" t="n">
        <v>1155.85</v>
      </c>
    </row>
    <row r="328" customFormat="false" ht="15" hidden="false" customHeight="false" outlineLevel="0" collapsed="false">
      <c r="A328" s="54" t="s">
        <v>165</v>
      </c>
      <c r="B328" s="54"/>
      <c r="C328" s="54"/>
      <c r="D328" s="54"/>
      <c r="E328" s="54"/>
      <c r="F328" s="54"/>
      <c r="G328" s="49" t="n">
        <v>0</v>
      </c>
    </row>
    <row r="329" customFormat="false" ht="15" hidden="false" customHeight="false" outlineLevel="0" collapsed="false">
      <c r="A329" s="54" t="s">
        <v>166</v>
      </c>
      <c r="B329" s="54"/>
      <c r="C329" s="54"/>
      <c r="D329" s="54"/>
      <c r="E329" s="54"/>
      <c r="F329" s="54"/>
      <c r="G329" s="49" t="n">
        <v>1155.85</v>
      </c>
    </row>
    <row r="330" customFormat="false" ht="15" hidden="false" customHeight="false" outlineLevel="0" collapsed="false">
      <c r="A330" s="54" t="s">
        <v>167</v>
      </c>
      <c r="B330" s="54"/>
      <c r="C330" s="54"/>
      <c r="D330" s="54"/>
      <c r="E330" s="54"/>
      <c r="F330" s="54"/>
      <c r="G330" s="49" t="n">
        <v>1155.85</v>
      </c>
    </row>
    <row r="331" customFormat="false" ht="15" hidden="false" customHeight="false" outlineLevel="0" collapsed="false">
      <c r="A331" s="54" t="s">
        <v>168</v>
      </c>
      <c r="B331" s="54"/>
      <c r="C331" s="54"/>
      <c r="D331" s="54"/>
      <c r="E331" s="54"/>
      <c r="F331" s="54"/>
      <c r="G331" s="49" t="n">
        <v>0</v>
      </c>
    </row>
    <row r="332" customFormat="false" ht="15" hidden="false" customHeight="false" outlineLevel="0" collapsed="false">
      <c r="A332" s="54" t="s">
        <v>169</v>
      </c>
      <c r="B332" s="54"/>
      <c r="C332" s="54"/>
      <c r="D332" s="54"/>
      <c r="E332" s="54"/>
      <c r="F332" s="54"/>
      <c r="G332" s="49" t="n">
        <v>329.65</v>
      </c>
    </row>
    <row r="333" customFormat="false" ht="15" hidden="false" customHeight="false" outlineLevel="0" collapsed="false">
      <c r="A333" s="54" t="s">
        <v>170</v>
      </c>
      <c r="B333" s="54"/>
      <c r="C333" s="54"/>
      <c r="D333" s="54"/>
      <c r="E333" s="54"/>
      <c r="F333" s="54"/>
      <c r="G333" s="49" t="n">
        <v>0</v>
      </c>
    </row>
    <row r="334" customFormat="false" ht="15" hidden="false" customHeight="false" outlineLevel="0" collapsed="false">
      <c r="A334" s="54" t="s">
        <v>171</v>
      </c>
      <c r="B334" s="54"/>
      <c r="C334" s="54"/>
      <c r="D334" s="54"/>
      <c r="E334" s="54"/>
      <c r="F334" s="54"/>
      <c r="G334" s="49" t="n">
        <v>329.65</v>
      </c>
    </row>
    <row r="335" customFormat="false" ht="15" hidden="false" customHeight="false" outlineLevel="0" collapsed="false">
      <c r="A335" s="54" t="s">
        <v>172</v>
      </c>
      <c r="B335" s="54"/>
      <c r="C335" s="54"/>
      <c r="D335" s="54"/>
      <c r="E335" s="54"/>
      <c r="F335" s="54"/>
      <c r="G335" s="49" t="n">
        <v>1485.5</v>
      </c>
    </row>
    <row r="336" customFormat="false" ht="15" hidden="false" customHeight="false" outlineLevel="0" collapsed="false">
      <c r="A336" s="54" t="s">
        <v>173</v>
      </c>
      <c r="B336" s="54"/>
      <c r="C336" s="54"/>
      <c r="D336" s="54"/>
      <c r="E336" s="54"/>
      <c r="F336" s="54"/>
      <c r="G336" s="50" t="n">
        <v>1</v>
      </c>
    </row>
    <row r="337" customFormat="false" ht="15" hidden="false" customHeight="false" outlineLevel="0" collapsed="false">
      <c r="A337" s="54" t="s">
        <v>174</v>
      </c>
      <c r="B337" s="54"/>
      <c r="C337" s="54"/>
      <c r="D337" s="54"/>
      <c r="E337" s="54"/>
      <c r="F337" s="54"/>
      <c r="G337" s="49" t="n">
        <f aca="false">G336*G335</f>
        <v>1485.5</v>
      </c>
    </row>
    <row r="338" customFormat="false" ht="15" hidden="false" customHeight="false" outlineLevel="0" collapsed="false">
      <c r="A338" s="55"/>
      <c r="B338" s="55"/>
      <c r="C338" s="55"/>
      <c r="D338" s="55"/>
      <c r="E338" s="55"/>
      <c r="F338" s="55"/>
      <c r="G338" s="55"/>
    </row>
    <row r="339" customFormat="false" ht="15" hidden="false" customHeight="true" outlineLevel="0" collapsed="false">
      <c r="A339" s="24" t="n">
        <v>3</v>
      </c>
      <c r="B339" s="24" t="s">
        <v>69</v>
      </c>
      <c r="C339" s="24"/>
      <c r="D339" s="24"/>
      <c r="E339" s="24"/>
      <c r="F339" s="24"/>
      <c r="G339" s="24"/>
    </row>
    <row r="340" customFormat="false" ht="15" hidden="false" customHeight="true" outlineLevel="0" collapsed="false">
      <c r="A340" s="24" t="s">
        <v>70</v>
      </c>
      <c r="B340" s="24" t="s">
        <v>71</v>
      </c>
      <c r="C340" s="24"/>
      <c r="D340" s="24"/>
      <c r="E340" s="24"/>
      <c r="F340" s="24"/>
      <c r="G340" s="24"/>
    </row>
    <row r="341" customFormat="false" ht="76.5" hidden="false" customHeight="false" outlineLevel="0" collapsed="false">
      <c r="A341" s="24" t="s">
        <v>72</v>
      </c>
      <c r="B341" s="24" t="s">
        <v>73</v>
      </c>
      <c r="C341" s="56" t="s">
        <v>159</v>
      </c>
      <c r="D341" s="56" t="s">
        <v>175</v>
      </c>
      <c r="E341" s="57"/>
      <c r="F341" s="27"/>
      <c r="G341" s="27"/>
    </row>
    <row r="342" customFormat="false" ht="63.75" hidden="false" customHeight="false" outlineLevel="0" collapsed="false">
      <c r="A342" s="58" t="s">
        <v>293</v>
      </c>
      <c r="B342" s="25" t="s">
        <v>294</v>
      </c>
      <c r="C342" s="26" t="s">
        <v>190</v>
      </c>
      <c r="D342" s="26" t="s">
        <v>20</v>
      </c>
      <c r="E342" s="57" t="n">
        <v>8</v>
      </c>
      <c r="F342" s="22" t="n">
        <v>1.47</v>
      </c>
      <c r="G342" s="22" t="n">
        <v>11.76</v>
      </c>
    </row>
    <row r="343" customFormat="false" ht="38.25" hidden="false" customHeight="false" outlineLevel="0" collapsed="false">
      <c r="A343" s="58" t="s">
        <v>176</v>
      </c>
      <c r="B343" s="25" t="s">
        <v>177</v>
      </c>
      <c r="C343" s="26" t="s">
        <v>16</v>
      </c>
      <c r="D343" s="26" t="s">
        <v>152</v>
      </c>
      <c r="E343" s="57" t="n">
        <v>2.4</v>
      </c>
      <c r="F343" s="22" t="n">
        <v>16.23</v>
      </c>
      <c r="G343" s="22" t="n">
        <v>38.96</v>
      </c>
    </row>
    <row r="344" customFormat="false" ht="38.25" hidden="false" customHeight="false" outlineLevel="0" collapsed="false">
      <c r="A344" s="58" t="s">
        <v>163</v>
      </c>
      <c r="B344" s="25" t="s">
        <v>164</v>
      </c>
      <c r="C344" s="26" t="s">
        <v>16</v>
      </c>
      <c r="D344" s="26" t="s">
        <v>152</v>
      </c>
      <c r="E344" s="57" t="n">
        <v>2.4</v>
      </c>
      <c r="F344" s="22" t="n">
        <v>13.05</v>
      </c>
      <c r="G344" s="22" t="n">
        <v>31.33</v>
      </c>
    </row>
    <row r="345" customFormat="false" ht="15" hidden="false" customHeight="false" outlineLevel="0" collapsed="false">
      <c r="A345" s="54" t="s">
        <v>165</v>
      </c>
      <c r="B345" s="54"/>
      <c r="C345" s="54"/>
      <c r="D345" s="54"/>
      <c r="E345" s="54"/>
      <c r="F345" s="54"/>
      <c r="G345" s="49" t="n">
        <v>6.2</v>
      </c>
    </row>
    <row r="346" customFormat="false" ht="15" hidden="false" customHeight="false" outlineLevel="0" collapsed="false">
      <c r="A346" s="54" t="s">
        <v>166</v>
      </c>
      <c r="B346" s="54"/>
      <c r="C346" s="54"/>
      <c r="D346" s="54"/>
      <c r="E346" s="54"/>
      <c r="F346" s="54"/>
      <c r="G346" s="49" t="n">
        <v>4.05</v>
      </c>
    </row>
    <row r="347" customFormat="false" ht="15" hidden="false" customHeight="false" outlineLevel="0" collapsed="false">
      <c r="A347" s="54" t="s">
        <v>167</v>
      </c>
      <c r="B347" s="54"/>
      <c r="C347" s="54"/>
      <c r="D347" s="54"/>
      <c r="E347" s="54"/>
      <c r="F347" s="54"/>
      <c r="G347" s="49" t="n">
        <v>10.26</v>
      </c>
    </row>
    <row r="348" customFormat="false" ht="15" hidden="false" customHeight="false" outlineLevel="0" collapsed="false">
      <c r="A348" s="54" t="s">
        <v>168</v>
      </c>
      <c r="B348" s="54"/>
      <c r="C348" s="54"/>
      <c r="D348" s="54"/>
      <c r="E348" s="54"/>
      <c r="F348" s="54"/>
      <c r="G348" s="49" t="n">
        <v>0</v>
      </c>
    </row>
    <row r="349" customFormat="false" ht="15" hidden="false" customHeight="false" outlineLevel="0" collapsed="false">
      <c r="A349" s="54" t="s">
        <v>169</v>
      </c>
      <c r="B349" s="54"/>
      <c r="C349" s="54"/>
      <c r="D349" s="54"/>
      <c r="E349" s="54"/>
      <c r="F349" s="54"/>
      <c r="G349" s="49" t="n">
        <v>2.93</v>
      </c>
    </row>
    <row r="350" customFormat="false" ht="15" hidden="false" customHeight="false" outlineLevel="0" collapsed="false">
      <c r="A350" s="54" t="s">
        <v>170</v>
      </c>
      <c r="B350" s="54"/>
      <c r="C350" s="54"/>
      <c r="D350" s="54"/>
      <c r="E350" s="54"/>
      <c r="F350" s="54"/>
      <c r="G350" s="49" t="n">
        <v>0</v>
      </c>
    </row>
    <row r="351" customFormat="false" ht="15" hidden="false" customHeight="false" outlineLevel="0" collapsed="false">
      <c r="A351" s="54" t="s">
        <v>171</v>
      </c>
      <c r="B351" s="54"/>
      <c r="C351" s="54"/>
      <c r="D351" s="54"/>
      <c r="E351" s="54"/>
      <c r="F351" s="54"/>
      <c r="G351" s="49" t="n">
        <v>2.93</v>
      </c>
    </row>
    <row r="352" customFormat="false" ht="15" hidden="false" customHeight="false" outlineLevel="0" collapsed="false">
      <c r="A352" s="54" t="s">
        <v>172</v>
      </c>
      <c r="B352" s="54"/>
      <c r="C352" s="54"/>
      <c r="D352" s="54"/>
      <c r="E352" s="54"/>
      <c r="F352" s="54"/>
      <c r="G352" s="49" t="n">
        <v>13.18</v>
      </c>
    </row>
    <row r="353" customFormat="false" ht="15" hidden="false" customHeight="false" outlineLevel="0" collapsed="false">
      <c r="A353" s="54" t="s">
        <v>173</v>
      </c>
      <c r="B353" s="54"/>
      <c r="C353" s="54"/>
      <c r="D353" s="54"/>
      <c r="E353" s="54"/>
      <c r="F353" s="54"/>
      <c r="G353" s="50" t="n">
        <v>8</v>
      </c>
    </row>
    <row r="354" customFormat="false" ht="15" hidden="false" customHeight="false" outlineLevel="0" collapsed="false">
      <c r="A354" s="54" t="s">
        <v>174</v>
      </c>
      <c r="B354" s="54"/>
      <c r="C354" s="54"/>
      <c r="D354" s="54"/>
      <c r="E354" s="54"/>
      <c r="F354" s="54"/>
      <c r="G354" s="49" t="n">
        <f aca="false">G353*G352</f>
        <v>105.44</v>
      </c>
    </row>
    <row r="355" customFormat="false" ht="15" hidden="false" customHeight="false" outlineLevel="0" collapsed="false">
      <c r="A355" s="55"/>
      <c r="B355" s="55"/>
      <c r="C355" s="55"/>
      <c r="D355" s="55"/>
      <c r="E355" s="55"/>
      <c r="F355" s="55"/>
      <c r="G355" s="55"/>
    </row>
    <row r="356" customFormat="false" ht="89.25" hidden="false" customHeight="false" outlineLevel="0" collapsed="false">
      <c r="A356" s="24" t="s">
        <v>74</v>
      </c>
      <c r="B356" s="24" t="s">
        <v>75</v>
      </c>
      <c r="C356" s="56" t="s">
        <v>159</v>
      </c>
      <c r="D356" s="56" t="s">
        <v>251</v>
      </c>
      <c r="E356" s="57"/>
      <c r="F356" s="27"/>
      <c r="G356" s="27"/>
    </row>
    <row r="357" customFormat="false" ht="38.25" hidden="false" customHeight="false" outlineLevel="0" collapsed="false">
      <c r="A357" s="58" t="n">
        <v>2674</v>
      </c>
      <c r="B357" s="25" t="s">
        <v>295</v>
      </c>
      <c r="C357" s="26" t="s">
        <v>190</v>
      </c>
      <c r="D357" s="26" t="s">
        <v>54</v>
      </c>
      <c r="E357" s="57" t="n">
        <v>26.95</v>
      </c>
      <c r="F357" s="22" t="n">
        <v>2.49</v>
      </c>
      <c r="G357" s="22" t="n">
        <v>67.11</v>
      </c>
    </row>
    <row r="358" customFormat="false" ht="25.5" hidden="false" customHeight="false" outlineLevel="0" collapsed="false">
      <c r="A358" s="58" t="n">
        <v>34562</v>
      </c>
      <c r="B358" s="25" t="s">
        <v>296</v>
      </c>
      <c r="C358" s="26" t="s">
        <v>190</v>
      </c>
      <c r="D358" s="26" t="s">
        <v>239</v>
      </c>
      <c r="E358" s="57" t="n">
        <v>0.05</v>
      </c>
      <c r="F358" s="22" t="n">
        <v>8.7</v>
      </c>
      <c r="G358" s="22" t="n">
        <v>0.41</v>
      </c>
    </row>
    <row r="359" customFormat="false" ht="38.25" hidden="false" customHeight="false" outlineLevel="0" collapsed="false">
      <c r="A359" s="58" t="s">
        <v>183</v>
      </c>
      <c r="B359" s="25" t="s">
        <v>184</v>
      </c>
      <c r="C359" s="26" t="s">
        <v>16</v>
      </c>
      <c r="D359" s="26" t="s">
        <v>152</v>
      </c>
      <c r="E359" s="57" t="n">
        <v>2.7</v>
      </c>
      <c r="F359" s="22" t="n">
        <v>13.22</v>
      </c>
      <c r="G359" s="22" t="n">
        <v>35.75</v>
      </c>
    </row>
    <row r="360" customFormat="false" ht="38.25" hidden="false" customHeight="false" outlineLevel="0" collapsed="false">
      <c r="A360" s="58" t="s">
        <v>176</v>
      </c>
      <c r="B360" s="25" t="s">
        <v>177</v>
      </c>
      <c r="C360" s="26" t="s">
        <v>16</v>
      </c>
      <c r="D360" s="26" t="s">
        <v>152</v>
      </c>
      <c r="E360" s="57" t="n">
        <v>2.7</v>
      </c>
      <c r="F360" s="22" t="n">
        <v>16.23</v>
      </c>
      <c r="G360" s="22" t="n">
        <v>43.88</v>
      </c>
    </row>
    <row r="361" customFormat="false" ht="15" hidden="false" customHeight="false" outlineLevel="0" collapsed="false">
      <c r="A361" s="54" t="s">
        <v>165</v>
      </c>
      <c r="B361" s="54"/>
      <c r="C361" s="54"/>
      <c r="D361" s="54"/>
      <c r="E361" s="54"/>
      <c r="F361" s="54"/>
      <c r="G361" s="49" t="n">
        <v>2.13</v>
      </c>
    </row>
    <row r="362" customFormat="false" ht="15" hidden="false" customHeight="false" outlineLevel="0" collapsed="false">
      <c r="A362" s="54" t="s">
        <v>166</v>
      </c>
      <c r="B362" s="54"/>
      <c r="C362" s="54"/>
      <c r="D362" s="54"/>
      <c r="E362" s="54"/>
      <c r="F362" s="54"/>
      <c r="G362" s="49" t="n">
        <v>3.43</v>
      </c>
    </row>
    <row r="363" customFormat="false" ht="15" hidden="false" customHeight="false" outlineLevel="0" collapsed="false">
      <c r="A363" s="54" t="s">
        <v>167</v>
      </c>
      <c r="B363" s="54"/>
      <c r="C363" s="54"/>
      <c r="D363" s="54"/>
      <c r="E363" s="54"/>
      <c r="F363" s="54"/>
      <c r="G363" s="49" t="n">
        <v>5.55</v>
      </c>
    </row>
    <row r="364" customFormat="false" ht="15" hidden="false" customHeight="false" outlineLevel="0" collapsed="false">
      <c r="A364" s="54" t="s">
        <v>168</v>
      </c>
      <c r="B364" s="54"/>
      <c r="C364" s="54"/>
      <c r="D364" s="54"/>
      <c r="E364" s="54"/>
      <c r="F364" s="54"/>
      <c r="G364" s="49" t="n">
        <v>0</v>
      </c>
    </row>
    <row r="365" customFormat="false" ht="15" hidden="false" customHeight="false" outlineLevel="0" collapsed="false">
      <c r="A365" s="54" t="s">
        <v>169</v>
      </c>
      <c r="B365" s="54"/>
      <c r="C365" s="54"/>
      <c r="D365" s="54"/>
      <c r="E365" s="54"/>
      <c r="F365" s="54"/>
      <c r="G365" s="49" t="n">
        <v>1.58</v>
      </c>
    </row>
    <row r="366" customFormat="false" ht="15" hidden="false" customHeight="false" outlineLevel="0" collapsed="false">
      <c r="A366" s="54" t="s">
        <v>170</v>
      </c>
      <c r="B366" s="54"/>
      <c r="C366" s="54"/>
      <c r="D366" s="54"/>
      <c r="E366" s="54"/>
      <c r="F366" s="54"/>
      <c r="G366" s="49" t="n">
        <v>0</v>
      </c>
    </row>
    <row r="367" customFormat="false" ht="15" hidden="false" customHeight="false" outlineLevel="0" collapsed="false">
      <c r="A367" s="54" t="s">
        <v>171</v>
      </c>
      <c r="B367" s="54"/>
      <c r="C367" s="54"/>
      <c r="D367" s="54"/>
      <c r="E367" s="54"/>
      <c r="F367" s="54"/>
      <c r="G367" s="49" t="n">
        <v>1.58</v>
      </c>
    </row>
    <row r="368" customFormat="false" ht="15" hidden="false" customHeight="false" outlineLevel="0" collapsed="false">
      <c r="A368" s="54" t="s">
        <v>172</v>
      </c>
      <c r="B368" s="54"/>
      <c r="C368" s="54"/>
      <c r="D368" s="54"/>
      <c r="E368" s="54"/>
      <c r="F368" s="54"/>
      <c r="G368" s="49" t="n">
        <v>7.14</v>
      </c>
    </row>
    <row r="369" customFormat="false" ht="15" hidden="false" customHeight="false" outlineLevel="0" collapsed="false">
      <c r="A369" s="54" t="s">
        <v>173</v>
      </c>
      <c r="B369" s="54"/>
      <c r="C369" s="54"/>
      <c r="D369" s="54"/>
      <c r="E369" s="54"/>
      <c r="F369" s="54"/>
      <c r="G369" s="50" t="n">
        <v>26.5</v>
      </c>
    </row>
    <row r="370" customFormat="false" ht="15" hidden="false" customHeight="false" outlineLevel="0" collapsed="false">
      <c r="A370" s="54" t="s">
        <v>174</v>
      </c>
      <c r="B370" s="54"/>
      <c r="C370" s="54"/>
      <c r="D370" s="54"/>
      <c r="E370" s="54"/>
      <c r="F370" s="54"/>
      <c r="G370" s="49" t="n">
        <f aca="false">G369*G368</f>
        <v>189.21</v>
      </c>
    </row>
    <row r="371" customFormat="false" ht="15" hidden="false" customHeight="false" outlineLevel="0" collapsed="false">
      <c r="A371" s="55"/>
      <c r="B371" s="55"/>
      <c r="C371" s="55"/>
      <c r="D371" s="55"/>
      <c r="E371" s="55"/>
      <c r="F371" s="55"/>
      <c r="G371" s="55"/>
    </row>
    <row r="372" customFormat="false" ht="89.25" hidden="false" customHeight="false" outlineLevel="0" collapsed="false">
      <c r="A372" s="24" t="s">
        <v>76</v>
      </c>
      <c r="B372" s="24" t="s">
        <v>77</v>
      </c>
      <c r="C372" s="56" t="s">
        <v>159</v>
      </c>
      <c r="D372" s="56" t="s">
        <v>175</v>
      </c>
      <c r="E372" s="57"/>
      <c r="F372" s="27"/>
      <c r="G372" s="27"/>
    </row>
    <row r="373" customFormat="false" ht="51" hidden="false" customHeight="false" outlineLevel="0" collapsed="false">
      <c r="A373" s="58" t="n">
        <v>1879</v>
      </c>
      <c r="B373" s="25" t="s">
        <v>297</v>
      </c>
      <c r="C373" s="26" t="s">
        <v>190</v>
      </c>
      <c r="D373" s="26" t="s">
        <v>20</v>
      </c>
      <c r="E373" s="57" t="n">
        <v>5</v>
      </c>
      <c r="F373" s="22" t="n">
        <v>1.94</v>
      </c>
      <c r="G373" s="22" t="n">
        <v>9.7</v>
      </c>
    </row>
    <row r="374" customFormat="false" ht="38.25" hidden="false" customHeight="false" outlineLevel="0" collapsed="false">
      <c r="A374" s="58" t="s">
        <v>183</v>
      </c>
      <c r="B374" s="25" t="s">
        <v>184</v>
      </c>
      <c r="C374" s="26" t="s">
        <v>16</v>
      </c>
      <c r="D374" s="26" t="s">
        <v>152</v>
      </c>
      <c r="E374" s="57" t="n">
        <v>1.01</v>
      </c>
      <c r="F374" s="22" t="n">
        <v>13.22</v>
      </c>
      <c r="G374" s="22" t="n">
        <v>13.36</v>
      </c>
    </row>
    <row r="375" customFormat="false" ht="38.25" hidden="false" customHeight="false" outlineLevel="0" collapsed="false">
      <c r="A375" s="58" t="s">
        <v>176</v>
      </c>
      <c r="B375" s="25" t="s">
        <v>177</v>
      </c>
      <c r="C375" s="26" t="s">
        <v>16</v>
      </c>
      <c r="D375" s="26" t="s">
        <v>152</v>
      </c>
      <c r="E375" s="57" t="n">
        <v>1.01</v>
      </c>
      <c r="F375" s="22" t="n">
        <v>16.23</v>
      </c>
      <c r="G375" s="22" t="n">
        <v>16.4</v>
      </c>
    </row>
    <row r="376" customFormat="false" ht="15" hidden="false" customHeight="false" outlineLevel="0" collapsed="false">
      <c r="A376" s="54" t="s">
        <v>165</v>
      </c>
      <c r="B376" s="54"/>
      <c r="C376" s="54"/>
      <c r="D376" s="54"/>
      <c r="E376" s="54"/>
      <c r="F376" s="54"/>
      <c r="G376" s="49" t="n">
        <v>4.21</v>
      </c>
    </row>
    <row r="377" customFormat="false" ht="15" hidden="false" customHeight="false" outlineLevel="0" collapsed="false">
      <c r="A377" s="54" t="s">
        <v>166</v>
      </c>
      <c r="B377" s="54"/>
      <c r="C377" s="54"/>
      <c r="D377" s="54"/>
      <c r="E377" s="54"/>
      <c r="F377" s="54"/>
      <c r="G377" s="49" t="n">
        <v>3.68</v>
      </c>
    </row>
    <row r="378" customFormat="false" ht="15" hidden="false" customHeight="false" outlineLevel="0" collapsed="false">
      <c r="A378" s="54" t="s">
        <v>167</v>
      </c>
      <c r="B378" s="54"/>
      <c r="C378" s="54"/>
      <c r="D378" s="54"/>
      <c r="E378" s="54"/>
      <c r="F378" s="54"/>
      <c r="G378" s="49" t="n">
        <v>7.89</v>
      </c>
    </row>
    <row r="379" customFormat="false" ht="15" hidden="false" customHeight="false" outlineLevel="0" collapsed="false">
      <c r="A379" s="54" t="s">
        <v>168</v>
      </c>
      <c r="B379" s="54"/>
      <c r="C379" s="54"/>
      <c r="D379" s="54"/>
      <c r="E379" s="54"/>
      <c r="F379" s="54"/>
      <c r="G379" s="49" t="n">
        <v>0</v>
      </c>
    </row>
    <row r="380" customFormat="false" ht="15" hidden="false" customHeight="false" outlineLevel="0" collapsed="false">
      <c r="A380" s="54" t="s">
        <v>169</v>
      </c>
      <c r="B380" s="54"/>
      <c r="C380" s="54"/>
      <c r="D380" s="54"/>
      <c r="E380" s="54"/>
      <c r="F380" s="54"/>
      <c r="G380" s="49" t="n">
        <v>2.25</v>
      </c>
    </row>
    <row r="381" customFormat="false" ht="15" hidden="false" customHeight="false" outlineLevel="0" collapsed="false">
      <c r="A381" s="54" t="s">
        <v>170</v>
      </c>
      <c r="B381" s="54"/>
      <c r="C381" s="54"/>
      <c r="D381" s="54"/>
      <c r="E381" s="54"/>
      <c r="F381" s="54"/>
      <c r="G381" s="49" t="n">
        <v>0</v>
      </c>
    </row>
    <row r="382" customFormat="false" ht="15" hidden="false" customHeight="false" outlineLevel="0" collapsed="false">
      <c r="A382" s="54" t="s">
        <v>171</v>
      </c>
      <c r="B382" s="54"/>
      <c r="C382" s="54"/>
      <c r="D382" s="54"/>
      <c r="E382" s="54"/>
      <c r="F382" s="54"/>
      <c r="G382" s="49" t="n">
        <v>2.25</v>
      </c>
    </row>
    <row r="383" customFormat="false" ht="15" hidden="false" customHeight="false" outlineLevel="0" collapsed="false">
      <c r="A383" s="54" t="s">
        <v>172</v>
      </c>
      <c r="B383" s="54"/>
      <c r="C383" s="54"/>
      <c r="D383" s="54"/>
      <c r="E383" s="54"/>
      <c r="F383" s="54"/>
      <c r="G383" s="49" t="n">
        <v>10.14</v>
      </c>
    </row>
    <row r="384" customFormat="false" ht="15" hidden="false" customHeight="false" outlineLevel="0" collapsed="false">
      <c r="A384" s="54" t="s">
        <v>173</v>
      </c>
      <c r="B384" s="54"/>
      <c r="C384" s="54"/>
      <c r="D384" s="54"/>
      <c r="E384" s="54"/>
      <c r="F384" s="54"/>
      <c r="G384" s="50" t="n">
        <v>5</v>
      </c>
    </row>
    <row r="385" customFormat="false" ht="15" hidden="false" customHeight="false" outlineLevel="0" collapsed="false">
      <c r="A385" s="54" t="s">
        <v>174</v>
      </c>
      <c r="B385" s="54"/>
      <c r="C385" s="54"/>
      <c r="D385" s="54"/>
      <c r="E385" s="54"/>
      <c r="F385" s="54"/>
      <c r="G385" s="49" t="n">
        <f aca="false">G384*G383</f>
        <v>50.7</v>
      </c>
    </row>
    <row r="386" customFormat="false" ht="15" hidden="false" customHeight="false" outlineLevel="0" collapsed="false">
      <c r="A386" s="55"/>
      <c r="B386" s="55"/>
      <c r="C386" s="55"/>
      <c r="D386" s="55"/>
      <c r="E386" s="55"/>
      <c r="F386" s="55"/>
      <c r="G386" s="55"/>
    </row>
    <row r="387" customFormat="false" ht="76.5" hidden="false" customHeight="false" outlineLevel="0" collapsed="false">
      <c r="A387" s="24" t="s">
        <v>78</v>
      </c>
      <c r="B387" s="24" t="s">
        <v>79</v>
      </c>
      <c r="C387" s="56" t="s">
        <v>159</v>
      </c>
      <c r="D387" s="56" t="s">
        <v>251</v>
      </c>
      <c r="E387" s="57"/>
      <c r="F387" s="27"/>
      <c r="G387" s="27"/>
    </row>
    <row r="388" customFormat="false" ht="51" hidden="false" customHeight="false" outlineLevel="0" collapsed="false">
      <c r="A388" s="58" t="n">
        <v>21127</v>
      </c>
      <c r="B388" s="25" t="s">
        <v>298</v>
      </c>
      <c r="C388" s="26" t="s">
        <v>190</v>
      </c>
      <c r="D388" s="26" t="s">
        <v>20</v>
      </c>
      <c r="E388" s="57" t="n">
        <v>0.81</v>
      </c>
      <c r="F388" s="22" t="n">
        <v>1.95</v>
      </c>
      <c r="G388" s="22" t="n">
        <v>1.58</v>
      </c>
    </row>
    <row r="389" customFormat="false" ht="38.25" hidden="false" customHeight="false" outlineLevel="0" collapsed="false">
      <c r="A389" s="58" t="s">
        <v>183</v>
      </c>
      <c r="B389" s="25" t="s">
        <v>184</v>
      </c>
      <c r="C389" s="26" t="s">
        <v>16</v>
      </c>
      <c r="D389" s="26" t="s">
        <v>152</v>
      </c>
      <c r="E389" s="57" t="n">
        <v>2.7</v>
      </c>
      <c r="F389" s="22" t="n">
        <v>13.22</v>
      </c>
      <c r="G389" s="22" t="n">
        <v>35.71</v>
      </c>
    </row>
    <row r="390" customFormat="false" ht="38.25" hidden="false" customHeight="false" outlineLevel="0" collapsed="false">
      <c r="A390" s="58" t="s">
        <v>176</v>
      </c>
      <c r="B390" s="25" t="s">
        <v>177</v>
      </c>
      <c r="C390" s="26" t="s">
        <v>16</v>
      </c>
      <c r="D390" s="26" t="s">
        <v>152</v>
      </c>
      <c r="E390" s="57" t="n">
        <v>2.7</v>
      </c>
      <c r="F390" s="22" t="n">
        <v>16.23</v>
      </c>
      <c r="G390" s="22" t="n">
        <v>43.83</v>
      </c>
    </row>
    <row r="391" customFormat="false" ht="63.75" hidden="false" customHeight="false" outlineLevel="0" collapsed="false">
      <c r="A391" s="58" t="n">
        <v>984</v>
      </c>
      <c r="B391" s="25" t="s">
        <v>299</v>
      </c>
      <c r="C391" s="26" t="s">
        <v>190</v>
      </c>
      <c r="D391" s="26" t="s">
        <v>54</v>
      </c>
      <c r="E391" s="57" t="n">
        <v>107.1</v>
      </c>
      <c r="F391" s="22" t="n">
        <v>1.41</v>
      </c>
      <c r="G391" s="22" t="n">
        <v>151.01</v>
      </c>
    </row>
    <row r="392" customFormat="false" ht="15" hidden="false" customHeight="false" outlineLevel="0" collapsed="false">
      <c r="A392" s="54" t="s">
        <v>165</v>
      </c>
      <c r="B392" s="54"/>
      <c r="C392" s="54"/>
      <c r="D392" s="54"/>
      <c r="E392" s="54"/>
      <c r="F392" s="54"/>
      <c r="G392" s="49" t="n">
        <v>0.63</v>
      </c>
    </row>
    <row r="393" customFormat="false" ht="15" hidden="false" customHeight="false" outlineLevel="0" collapsed="false">
      <c r="A393" s="54" t="s">
        <v>166</v>
      </c>
      <c r="B393" s="54"/>
      <c r="C393" s="54"/>
      <c r="D393" s="54"/>
      <c r="E393" s="54"/>
      <c r="F393" s="54"/>
      <c r="G393" s="49" t="n">
        <v>1.95</v>
      </c>
    </row>
    <row r="394" customFormat="false" ht="15" hidden="false" customHeight="false" outlineLevel="0" collapsed="false">
      <c r="A394" s="54" t="s">
        <v>167</v>
      </c>
      <c r="B394" s="54"/>
      <c r="C394" s="54"/>
      <c r="D394" s="54"/>
      <c r="E394" s="54"/>
      <c r="F394" s="54"/>
      <c r="G394" s="49" t="n">
        <v>2.58</v>
      </c>
    </row>
    <row r="395" customFormat="false" ht="15" hidden="false" customHeight="false" outlineLevel="0" collapsed="false">
      <c r="A395" s="54" t="s">
        <v>168</v>
      </c>
      <c r="B395" s="54"/>
      <c r="C395" s="54"/>
      <c r="D395" s="54"/>
      <c r="E395" s="54"/>
      <c r="F395" s="54"/>
      <c r="G395" s="49" t="n">
        <v>0</v>
      </c>
    </row>
    <row r="396" customFormat="false" ht="15" hidden="false" customHeight="false" outlineLevel="0" collapsed="false">
      <c r="A396" s="54" t="s">
        <v>169</v>
      </c>
      <c r="B396" s="54"/>
      <c r="C396" s="54"/>
      <c r="D396" s="54"/>
      <c r="E396" s="54"/>
      <c r="F396" s="54"/>
      <c r="G396" s="49" t="n">
        <v>0.74</v>
      </c>
    </row>
    <row r="397" customFormat="false" ht="15" hidden="false" customHeight="false" outlineLevel="0" collapsed="false">
      <c r="A397" s="54" t="s">
        <v>170</v>
      </c>
      <c r="B397" s="54"/>
      <c r="C397" s="54"/>
      <c r="D397" s="54"/>
      <c r="E397" s="54"/>
      <c r="F397" s="54"/>
      <c r="G397" s="49" t="n">
        <v>0</v>
      </c>
    </row>
    <row r="398" customFormat="false" ht="15" hidden="false" customHeight="false" outlineLevel="0" collapsed="false">
      <c r="A398" s="54" t="s">
        <v>171</v>
      </c>
      <c r="B398" s="54"/>
      <c r="C398" s="54"/>
      <c r="D398" s="54"/>
      <c r="E398" s="54"/>
      <c r="F398" s="54"/>
      <c r="G398" s="49" t="n">
        <v>0.74</v>
      </c>
    </row>
    <row r="399" customFormat="false" ht="15" hidden="false" customHeight="false" outlineLevel="0" collapsed="false">
      <c r="A399" s="54" t="s">
        <v>172</v>
      </c>
      <c r="B399" s="54"/>
      <c r="C399" s="54"/>
      <c r="D399" s="54"/>
      <c r="E399" s="54"/>
      <c r="F399" s="54"/>
      <c r="G399" s="49" t="n">
        <v>3.31</v>
      </c>
    </row>
    <row r="400" customFormat="false" ht="15" hidden="false" customHeight="false" outlineLevel="0" collapsed="false">
      <c r="A400" s="54" t="s">
        <v>173</v>
      </c>
      <c r="B400" s="54"/>
      <c r="C400" s="54"/>
      <c r="D400" s="54"/>
      <c r="E400" s="54"/>
      <c r="F400" s="54"/>
      <c r="G400" s="50" t="n">
        <v>90</v>
      </c>
    </row>
    <row r="401" customFormat="false" ht="15" hidden="false" customHeight="false" outlineLevel="0" collapsed="false">
      <c r="A401" s="54" t="s">
        <v>174</v>
      </c>
      <c r="B401" s="54"/>
      <c r="C401" s="54"/>
      <c r="D401" s="54"/>
      <c r="E401" s="54"/>
      <c r="F401" s="54"/>
      <c r="G401" s="49" t="n">
        <f aca="false">G400*G399</f>
        <v>297.9</v>
      </c>
    </row>
    <row r="402" customFormat="false" ht="15" hidden="false" customHeight="false" outlineLevel="0" collapsed="false">
      <c r="A402" s="55"/>
      <c r="B402" s="55"/>
      <c r="C402" s="55"/>
      <c r="D402" s="55"/>
      <c r="E402" s="55"/>
      <c r="F402" s="55"/>
      <c r="G402" s="55"/>
    </row>
    <row r="403" customFormat="false" ht="102" hidden="false" customHeight="false" outlineLevel="0" collapsed="false">
      <c r="A403" s="24" t="s">
        <v>80</v>
      </c>
      <c r="B403" s="24" t="s">
        <v>81</v>
      </c>
      <c r="C403" s="56" t="s">
        <v>159</v>
      </c>
      <c r="D403" s="56" t="s">
        <v>175</v>
      </c>
      <c r="E403" s="57"/>
      <c r="F403" s="27"/>
      <c r="G403" s="27"/>
    </row>
    <row r="404" customFormat="false" ht="63.75" hidden="false" customHeight="false" outlineLevel="0" collapsed="false">
      <c r="A404" s="58" t="s">
        <v>300</v>
      </c>
      <c r="B404" s="25" t="s">
        <v>103</v>
      </c>
      <c r="C404" s="26" t="s">
        <v>16</v>
      </c>
      <c r="D404" s="26" t="s">
        <v>54</v>
      </c>
      <c r="E404" s="57" t="n">
        <v>28.6</v>
      </c>
      <c r="F404" s="22" t="n">
        <v>3.96</v>
      </c>
      <c r="G404" s="22" t="n">
        <v>113.15</v>
      </c>
    </row>
    <row r="405" customFormat="false" ht="51" hidden="false" customHeight="false" outlineLevel="0" collapsed="false">
      <c r="A405" s="58" t="s">
        <v>301</v>
      </c>
      <c r="B405" s="25" t="s">
        <v>105</v>
      </c>
      <c r="C405" s="26" t="s">
        <v>16</v>
      </c>
      <c r="D405" s="26" t="s">
        <v>20</v>
      </c>
      <c r="E405" s="57" t="n">
        <v>13</v>
      </c>
      <c r="F405" s="22" t="n">
        <v>2.61</v>
      </c>
      <c r="G405" s="22" t="n">
        <v>33.95</v>
      </c>
    </row>
    <row r="406" customFormat="false" ht="76.5" hidden="false" customHeight="false" outlineLevel="0" collapsed="false">
      <c r="A406" s="58" t="s">
        <v>302</v>
      </c>
      <c r="B406" s="25" t="s">
        <v>107</v>
      </c>
      <c r="C406" s="26" t="s">
        <v>16</v>
      </c>
      <c r="D406" s="26" t="s">
        <v>54</v>
      </c>
      <c r="E406" s="57" t="n">
        <v>28.6</v>
      </c>
      <c r="F406" s="22" t="n">
        <v>8.09</v>
      </c>
      <c r="G406" s="22" t="n">
        <v>231.26</v>
      </c>
    </row>
    <row r="407" customFormat="false" ht="76.5" hidden="false" customHeight="false" outlineLevel="0" collapsed="false">
      <c r="A407" s="58" t="s">
        <v>217</v>
      </c>
      <c r="B407" s="25" t="s">
        <v>218</v>
      </c>
      <c r="C407" s="26" t="s">
        <v>16</v>
      </c>
      <c r="D407" s="26" t="s">
        <v>54</v>
      </c>
      <c r="E407" s="57" t="n">
        <v>28.6</v>
      </c>
      <c r="F407" s="22" t="n">
        <v>6.51</v>
      </c>
      <c r="G407" s="22" t="n">
        <v>186.23</v>
      </c>
    </row>
    <row r="408" customFormat="false" ht="76.5" hidden="false" customHeight="false" outlineLevel="0" collapsed="false">
      <c r="A408" s="58" t="s">
        <v>303</v>
      </c>
      <c r="B408" s="25" t="s">
        <v>79</v>
      </c>
      <c r="C408" s="26" t="s">
        <v>16</v>
      </c>
      <c r="D408" s="26" t="s">
        <v>54</v>
      </c>
      <c r="E408" s="57" t="n">
        <v>163.8</v>
      </c>
      <c r="F408" s="22" t="n">
        <v>2.58</v>
      </c>
      <c r="G408" s="22" t="n">
        <v>422.47</v>
      </c>
    </row>
    <row r="409" customFormat="false" ht="63.75" hidden="false" customHeight="false" outlineLevel="0" collapsed="false">
      <c r="A409" s="58" t="s">
        <v>304</v>
      </c>
      <c r="B409" s="25" t="s">
        <v>305</v>
      </c>
      <c r="C409" s="26" t="s">
        <v>16</v>
      </c>
      <c r="D409" s="26" t="s">
        <v>20</v>
      </c>
      <c r="E409" s="57" t="n">
        <v>13</v>
      </c>
      <c r="F409" s="22" t="n">
        <v>9.28</v>
      </c>
      <c r="G409" s="22" t="n">
        <v>120.7</v>
      </c>
    </row>
    <row r="410" customFormat="false" ht="76.5" hidden="false" customHeight="false" outlineLevel="0" collapsed="false">
      <c r="A410" s="58" t="s">
        <v>306</v>
      </c>
      <c r="B410" s="25" t="s">
        <v>307</v>
      </c>
      <c r="C410" s="26" t="s">
        <v>16</v>
      </c>
      <c r="D410" s="26" t="s">
        <v>20</v>
      </c>
      <c r="E410" s="57" t="n">
        <v>13</v>
      </c>
      <c r="F410" s="22" t="n">
        <v>22.79</v>
      </c>
      <c r="G410" s="22" t="n">
        <v>296.22</v>
      </c>
    </row>
    <row r="411" customFormat="false" ht="15" hidden="false" customHeight="false" outlineLevel="0" collapsed="false">
      <c r="A411" s="54" t="s">
        <v>165</v>
      </c>
      <c r="B411" s="54"/>
      <c r="C411" s="54"/>
      <c r="D411" s="54"/>
      <c r="E411" s="54"/>
      <c r="F411" s="54"/>
      <c r="G411" s="49" t="n">
        <v>47.85</v>
      </c>
    </row>
    <row r="412" customFormat="false" ht="15" hidden="false" customHeight="false" outlineLevel="0" collapsed="false">
      <c r="A412" s="54" t="s">
        <v>166</v>
      </c>
      <c r="B412" s="54"/>
      <c r="C412" s="54"/>
      <c r="D412" s="54"/>
      <c r="E412" s="54"/>
      <c r="F412" s="54"/>
      <c r="G412" s="49" t="n">
        <v>60.15</v>
      </c>
    </row>
    <row r="413" customFormat="false" ht="15" hidden="false" customHeight="false" outlineLevel="0" collapsed="false">
      <c r="A413" s="54" t="s">
        <v>167</v>
      </c>
      <c r="B413" s="54"/>
      <c r="C413" s="54"/>
      <c r="D413" s="54"/>
      <c r="E413" s="54"/>
      <c r="F413" s="54"/>
      <c r="G413" s="49" t="n">
        <v>108</v>
      </c>
    </row>
    <row r="414" customFormat="false" ht="15" hidden="false" customHeight="false" outlineLevel="0" collapsed="false">
      <c r="A414" s="54" t="s">
        <v>168</v>
      </c>
      <c r="B414" s="54"/>
      <c r="C414" s="54"/>
      <c r="D414" s="54"/>
      <c r="E414" s="54"/>
      <c r="F414" s="54"/>
      <c r="G414" s="49" t="n">
        <v>0</v>
      </c>
    </row>
    <row r="415" customFormat="false" ht="15" hidden="false" customHeight="false" outlineLevel="0" collapsed="false">
      <c r="A415" s="54" t="s">
        <v>169</v>
      </c>
      <c r="B415" s="54"/>
      <c r="C415" s="54"/>
      <c r="D415" s="54"/>
      <c r="E415" s="54"/>
      <c r="F415" s="54"/>
      <c r="G415" s="49" t="n">
        <v>30.8</v>
      </c>
    </row>
    <row r="416" customFormat="false" ht="15" hidden="false" customHeight="false" outlineLevel="0" collapsed="false">
      <c r="A416" s="54" t="s">
        <v>170</v>
      </c>
      <c r="B416" s="54"/>
      <c r="C416" s="54"/>
      <c r="D416" s="54"/>
      <c r="E416" s="54"/>
      <c r="F416" s="54"/>
      <c r="G416" s="49" t="n">
        <v>0</v>
      </c>
    </row>
    <row r="417" customFormat="false" ht="15" hidden="false" customHeight="false" outlineLevel="0" collapsed="false">
      <c r="A417" s="54" t="s">
        <v>171</v>
      </c>
      <c r="B417" s="54"/>
      <c r="C417" s="54"/>
      <c r="D417" s="54"/>
      <c r="E417" s="54"/>
      <c r="F417" s="54"/>
      <c r="G417" s="49" t="n">
        <v>30.8</v>
      </c>
    </row>
    <row r="418" customFormat="false" ht="15" hidden="false" customHeight="false" outlineLevel="0" collapsed="false">
      <c r="A418" s="54" t="s">
        <v>172</v>
      </c>
      <c r="B418" s="54"/>
      <c r="C418" s="54"/>
      <c r="D418" s="54"/>
      <c r="E418" s="54"/>
      <c r="F418" s="54"/>
      <c r="G418" s="49" t="n">
        <v>138.8</v>
      </c>
    </row>
    <row r="419" customFormat="false" ht="15" hidden="false" customHeight="false" outlineLevel="0" collapsed="false">
      <c r="A419" s="54" t="s">
        <v>173</v>
      </c>
      <c r="B419" s="54"/>
      <c r="C419" s="54"/>
      <c r="D419" s="54"/>
      <c r="E419" s="54"/>
      <c r="F419" s="54"/>
      <c r="G419" s="50" t="n">
        <v>13</v>
      </c>
    </row>
    <row r="420" customFormat="false" ht="15" hidden="false" customHeight="false" outlineLevel="0" collapsed="false">
      <c r="A420" s="54" t="s">
        <v>174</v>
      </c>
      <c r="B420" s="54"/>
      <c r="C420" s="54"/>
      <c r="D420" s="54"/>
      <c r="E420" s="54"/>
      <c r="F420" s="54"/>
      <c r="G420" s="49" t="n">
        <f aca="false">G419*G418</f>
        <v>1804.4</v>
      </c>
    </row>
    <row r="421" customFormat="false" ht="15" hidden="false" customHeight="false" outlineLevel="0" collapsed="false">
      <c r="A421" s="55"/>
      <c r="B421" s="55"/>
      <c r="C421" s="55"/>
      <c r="D421" s="55"/>
      <c r="E421" s="55"/>
      <c r="F421" s="55"/>
      <c r="G421" s="55"/>
    </row>
    <row r="422" customFormat="false" ht="15" hidden="false" customHeight="true" outlineLevel="0" collapsed="false">
      <c r="A422" s="24" t="s">
        <v>82</v>
      </c>
      <c r="B422" s="24" t="s">
        <v>83</v>
      </c>
      <c r="C422" s="24"/>
      <c r="D422" s="24"/>
      <c r="E422" s="24"/>
      <c r="F422" s="24"/>
      <c r="G422" s="24"/>
    </row>
    <row r="423" customFormat="false" ht="76.5" hidden="false" customHeight="false" outlineLevel="0" collapsed="false">
      <c r="A423" s="24" t="s">
        <v>84</v>
      </c>
      <c r="B423" s="24" t="s">
        <v>73</v>
      </c>
      <c r="C423" s="56" t="s">
        <v>159</v>
      </c>
      <c r="D423" s="56" t="s">
        <v>175</v>
      </c>
      <c r="E423" s="57"/>
      <c r="F423" s="27"/>
      <c r="G423" s="27"/>
    </row>
    <row r="424" customFormat="false" ht="63.75" hidden="false" customHeight="false" outlineLevel="0" collapsed="false">
      <c r="A424" s="58" t="s">
        <v>293</v>
      </c>
      <c r="B424" s="25" t="s">
        <v>294</v>
      </c>
      <c r="C424" s="26" t="s">
        <v>190</v>
      </c>
      <c r="D424" s="26" t="s">
        <v>20</v>
      </c>
      <c r="E424" s="57" t="n">
        <v>11</v>
      </c>
      <c r="F424" s="22" t="n">
        <v>1.47</v>
      </c>
      <c r="G424" s="22" t="n">
        <v>16.17</v>
      </c>
    </row>
    <row r="425" customFormat="false" ht="38.25" hidden="false" customHeight="false" outlineLevel="0" collapsed="false">
      <c r="A425" s="58" t="s">
        <v>176</v>
      </c>
      <c r="B425" s="25" t="s">
        <v>177</v>
      </c>
      <c r="C425" s="26" t="s">
        <v>16</v>
      </c>
      <c r="D425" s="26" t="s">
        <v>152</v>
      </c>
      <c r="E425" s="57" t="n">
        <v>3.3</v>
      </c>
      <c r="F425" s="22" t="n">
        <v>16.23</v>
      </c>
      <c r="G425" s="22" t="n">
        <v>53.57</v>
      </c>
    </row>
    <row r="426" customFormat="false" ht="38.25" hidden="false" customHeight="false" outlineLevel="0" collapsed="false">
      <c r="A426" s="58" t="s">
        <v>163</v>
      </c>
      <c r="B426" s="25" t="s">
        <v>164</v>
      </c>
      <c r="C426" s="26" t="s">
        <v>16</v>
      </c>
      <c r="D426" s="26" t="s">
        <v>152</v>
      </c>
      <c r="E426" s="57" t="n">
        <v>3.3</v>
      </c>
      <c r="F426" s="22" t="n">
        <v>13.05</v>
      </c>
      <c r="G426" s="22" t="n">
        <v>43.08</v>
      </c>
    </row>
    <row r="427" customFormat="false" ht="15" hidden="false" customHeight="false" outlineLevel="0" collapsed="false">
      <c r="A427" s="54" t="s">
        <v>165</v>
      </c>
      <c r="B427" s="54"/>
      <c r="C427" s="54"/>
      <c r="D427" s="54"/>
      <c r="E427" s="54"/>
      <c r="F427" s="54"/>
      <c r="G427" s="49" t="n">
        <v>6.2</v>
      </c>
    </row>
    <row r="428" customFormat="false" ht="15" hidden="false" customHeight="false" outlineLevel="0" collapsed="false">
      <c r="A428" s="54" t="s">
        <v>166</v>
      </c>
      <c r="B428" s="54"/>
      <c r="C428" s="54"/>
      <c r="D428" s="54"/>
      <c r="E428" s="54"/>
      <c r="F428" s="54"/>
      <c r="G428" s="49" t="n">
        <v>4.05</v>
      </c>
    </row>
    <row r="429" customFormat="false" ht="15" hidden="false" customHeight="false" outlineLevel="0" collapsed="false">
      <c r="A429" s="54" t="s">
        <v>167</v>
      </c>
      <c r="B429" s="54"/>
      <c r="C429" s="54"/>
      <c r="D429" s="54"/>
      <c r="E429" s="54"/>
      <c r="F429" s="54"/>
      <c r="G429" s="49" t="n">
        <v>10.26</v>
      </c>
    </row>
    <row r="430" customFormat="false" ht="15" hidden="false" customHeight="false" outlineLevel="0" collapsed="false">
      <c r="A430" s="54" t="s">
        <v>168</v>
      </c>
      <c r="B430" s="54"/>
      <c r="C430" s="54"/>
      <c r="D430" s="54"/>
      <c r="E430" s="54"/>
      <c r="F430" s="54"/>
      <c r="G430" s="49" t="n">
        <v>0</v>
      </c>
    </row>
    <row r="431" customFormat="false" ht="15" hidden="false" customHeight="false" outlineLevel="0" collapsed="false">
      <c r="A431" s="54" t="s">
        <v>169</v>
      </c>
      <c r="B431" s="54"/>
      <c r="C431" s="54"/>
      <c r="D431" s="54"/>
      <c r="E431" s="54"/>
      <c r="F431" s="54"/>
      <c r="G431" s="49" t="n">
        <v>2.93</v>
      </c>
    </row>
    <row r="432" customFormat="false" ht="15" hidden="false" customHeight="false" outlineLevel="0" collapsed="false">
      <c r="A432" s="54" t="s">
        <v>170</v>
      </c>
      <c r="B432" s="54"/>
      <c r="C432" s="54"/>
      <c r="D432" s="54"/>
      <c r="E432" s="54"/>
      <c r="F432" s="54"/>
      <c r="G432" s="49" t="n">
        <v>0</v>
      </c>
    </row>
    <row r="433" customFormat="false" ht="15" hidden="false" customHeight="false" outlineLevel="0" collapsed="false">
      <c r="A433" s="54" t="s">
        <v>171</v>
      </c>
      <c r="B433" s="54"/>
      <c r="C433" s="54"/>
      <c r="D433" s="54"/>
      <c r="E433" s="54"/>
      <c r="F433" s="54"/>
      <c r="G433" s="49" t="n">
        <v>2.93</v>
      </c>
    </row>
    <row r="434" customFormat="false" ht="15" hidden="false" customHeight="false" outlineLevel="0" collapsed="false">
      <c r="A434" s="54" t="s">
        <v>172</v>
      </c>
      <c r="B434" s="54"/>
      <c r="C434" s="54"/>
      <c r="D434" s="54"/>
      <c r="E434" s="54"/>
      <c r="F434" s="54"/>
      <c r="G434" s="49" t="n">
        <v>13.18</v>
      </c>
    </row>
    <row r="435" customFormat="false" ht="15" hidden="false" customHeight="false" outlineLevel="0" collapsed="false">
      <c r="A435" s="54" t="s">
        <v>173</v>
      </c>
      <c r="B435" s="54"/>
      <c r="C435" s="54"/>
      <c r="D435" s="54"/>
      <c r="E435" s="54"/>
      <c r="F435" s="54"/>
      <c r="G435" s="50" t="n">
        <v>11</v>
      </c>
    </row>
    <row r="436" customFormat="false" ht="15" hidden="false" customHeight="false" outlineLevel="0" collapsed="false">
      <c r="A436" s="54" t="s">
        <v>174</v>
      </c>
      <c r="B436" s="54"/>
      <c r="C436" s="54"/>
      <c r="D436" s="54"/>
      <c r="E436" s="54"/>
      <c r="F436" s="54"/>
      <c r="G436" s="49" t="n">
        <f aca="false">G435*G434</f>
        <v>144.98</v>
      </c>
    </row>
    <row r="437" customFormat="false" ht="15" hidden="false" customHeight="false" outlineLevel="0" collapsed="false">
      <c r="A437" s="55"/>
      <c r="B437" s="55"/>
      <c r="C437" s="55"/>
      <c r="D437" s="55"/>
      <c r="E437" s="55"/>
      <c r="F437" s="55"/>
      <c r="G437" s="55"/>
    </row>
    <row r="438" customFormat="false" ht="89.25" hidden="false" customHeight="false" outlineLevel="0" collapsed="false">
      <c r="A438" s="24" t="s">
        <v>85</v>
      </c>
      <c r="B438" s="24" t="s">
        <v>86</v>
      </c>
      <c r="C438" s="56" t="s">
        <v>159</v>
      </c>
      <c r="D438" s="56" t="s">
        <v>251</v>
      </c>
      <c r="E438" s="57"/>
      <c r="F438" s="27"/>
      <c r="G438" s="27"/>
    </row>
    <row r="439" customFormat="false" ht="38.25" hidden="false" customHeight="false" outlineLevel="0" collapsed="false">
      <c r="A439" s="58" t="n">
        <v>2674</v>
      </c>
      <c r="B439" s="25" t="s">
        <v>295</v>
      </c>
      <c r="C439" s="26" t="s">
        <v>190</v>
      </c>
      <c r="D439" s="26" t="s">
        <v>54</v>
      </c>
      <c r="E439" s="57" t="n">
        <v>33.56</v>
      </c>
      <c r="F439" s="22" t="n">
        <v>2.49</v>
      </c>
      <c r="G439" s="22" t="n">
        <v>83.57</v>
      </c>
    </row>
    <row r="440" customFormat="false" ht="38.25" hidden="false" customHeight="false" outlineLevel="0" collapsed="false">
      <c r="A440" s="58" t="s">
        <v>183</v>
      </c>
      <c r="B440" s="25" t="s">
        <v>184</v>
      </c>
      <c r="C440" s="26" t="s">
        <v>16</v>
      </c>
      <c r="D440" s="26" t="s">
        <v>152</v>
      </c>
      <c r="E440" s="57" t="n">
        <v>2.71</v>
      </c>
      <c r="F440" s="22" t="n">
        <v>13.22</v>
      </c>
      <c r="G440" s="22" t="n">
        <v>35.78</v>
      </c>
    </row>
    <row r="441" customFormat="false" ht="38.25" hidden="false" customHeight="false" outlineLevel="0" collapsed="false">
      <c r="A441" s="58" t="s">
        <v>176</v>
      </c>
      <c r="B441" s="25" t="s">
        <v>177</v>
      </c>
      <c r="C441" s="26" t="s">
        <v>16</v>
      </c>
      <c r="D441" s="26" t="s">
        <v>152</v>
      </c>
      <c r="E441" s="57" t="n">
        <v>2.71</v>
      </c>
      <c r="F441" s="22" t="n">
        <v>16.23</v>
      </c>
      <c r="G441" s="22" t="n">
        <v>43.93</v>
      </c>
    </row>
    <row r="442" customFormat="false" ht="15" hidden="false" customHeight="false" outlineLevel="0" collapsed="false">
      <c r="A442" s="54" t="s">
        <v>165</v>
      </c>
      <c r="B442" s="54"/>
      <c r="C442" s="54"/>
      <c r="D442" s="54"/>
      <c r="E442" s="54"/>
      <c r="F442" s="54"/>
      <c r="G442" s="49" t="n">
        <v>1.71</v>
      </c>
    </row>
    <row r="443" customFormat="false" ht="15" hidden="false" customHeight="false" outlineLevel="0" collapsed="false">
      <c r="A443" s="54" t="s">
        <v>166</v>
      </c>
      <c r="B443" s="54"/>
      <c r="C443" s="54"/>
      <c r="D443" s="54"/>
      <c r="E443" s="54"/>
      <c r="F443" s="54"/>
      <c r="G443" s="49" t="n">
        <v>3.24</v>
      </c>
    </row>
    <row r="444" customFormat="false" ht="15" hidden="false" customHeight="false" outlineLevel="0" collapsed="false">
      <c r="A444" s="54" t="s">
        <v>167</v>
      </c>
      <c r="B444" s="54"/>
      <c r="C444" s="54"/>
      <c r="D444" s="54"/>
      <c r="E444" s="54"/>
      <c r="F444" s="54"/>
      <c r="G444" s="49" t="n">
        <v>4.95</v>
      </c>
    </row>
    <row r="445" customFormat="false" ht="15" hidden="false" customHeight="false" outlineLevel="0" collapsed="false">
      <c r="A445" s="54" t="s">
        <v>168</v>
      </c>
      <c r="B445" s="54"/>
      <c r="C445" s="54"/>
      <c r="D445" s="54"/>
      <c r="E445" s="54"/>
      <c r="F445" s="54"/>
      <c r="G445" s="49" t="n">
        <v>0</v>
      </c>
    </row>
    <row r="446" customFormat="false" ht="15" hidden="false" customHeight="false" outlineLevel="0" collapsed="false">
      <c r="A446" s="54" t="s">
        <v>169</v>
      </c>
      <c r="B446" s="54"/>
      <c r="C446" s="54"/>
      <c r="D446" s="54"/>
      <c r="E446" s="54"/>
      <c r="F446" s="54"/>
      <c r="G446" s="49" t="n">
        <v>1.41</v>
      </c>
    </row>
    <row r="447" customFormat="false" ht="15" hidden="false" customHeight="false" outlineLevel="0" collapsed="false">
      <c r="A447" s="54" t="s">
        <v>170</v>
      </c>
      <c r="B447" s="54"/>
      <c r="C447" s="54"/>
      <c r="D447" s="54"/>
      <c r="E447" s="54"/>
      <c r="F447" s="54"/>
      <c r="G447" s="49" t="n">
        <v>0</v>
      </c>
    </row>
    <row r="448" customFormat="false" ht="15" hidden="false" customHeight="false" outlineLevel="0" collapsed="false">
      <c r="A448" s="54" t="s">
        <v>171</v>
      </c>
      <c r="B448" s="54"/>
      <c r="C448" s="54"/>
      <c r="D448" s="54"/>
      <c r="E448" s="54"/>
      <c r="F448" s="54"/>
      <c r="G448" s="49" t="n">
        <v>1.41</v>
      </c>
    </row>
    <row r="449" customFormat="false" ht="15" hidden="false" customHeight="false" outlineLevel="0" collapsed="false">
      <c r="A449" s="54" t="s">
        <v>172</v>
      </c>
      <c r="B449" s="54"/>
      <c r="C449" s="54"/>
      <c r="D449" s="54"/>
      <c r="E449" s="54"/>
      <c r="F449" s="54"/>
      <c r="G449" s="49" t="n">
        <v>6.36</v>
      </c>
    </row>
    <row r="450" customFormat="false" ht="15" hidden="false" customHeight="false" outlineLevel="0" collapsed="false">
      <c r="A450" s="54" t="s">
        <v>173</v>
      </c>
      <c r="B450" s="54"/>
      <c r="C450" s="54"/>
      <c r="D450" s="54"/>
      <c r="E450" s="54"/>
      <c r="F450" s="54"/>
      <c r="G450" s="50" t="n">
        <v>33</v>
      </c>
    </row>
    <row r="451" customFormat="false" ht="15" hidden="false" customHeight="false" outlineLevel="0" collapsed="false">
      <c r="A451" s="54" t="s">
        <v>174</v>
      </c>
      <c r="B451" s="54"/>
      <c r="C451" s="54"/>
      <c r="D451" s="54"/>
      <c r="E451" s="54"/>
      <c r="F451" s="54"/>
      <c r="G451" s="49" t="n">
        <f aca="false">G450*G449</f>
        <v>209.88</v>
      </c>
    </row>
    <row r="452" customFormat="false" ht="15" hidden="false" customHeight="false" outlineLevel="0" collapsed="false">
      <c r="A452" s="55"/>
      <c r="B452" s="55"/>
      <c r="C452" s="55"/>
      <c r="D452" s="55"/>
      <c r="E452" s="55"/>
      <c r="F452" s="55"/>
      <c r="G452" s="55"/>
    </row>
    <row r="453" customFormat="false" ht="76.5" hidden="false" customHeight="false" outlineLevel="0" collapsed="false">
      <c r="A453" s="24" t="s">
        <v>87</v>
      </c>
      <c r="B453" s="24" t="s">
        <v>79</v>
      </c>
      <c r="C453" s="56" t="s">
        <v>159</v>
      </c>
      <c r="D453" s="56" t="s">
        <v>251</v>
      </c>
      <c r="E453" s="57"/>
      <c r="F453" s="27"/>
      <c r="G453" s="27"/>
    </row>
    <row r="454" customFormat="false" ht="51" hidden="false" customHeight="false" outlineLevel="0" collapsed="false">
      <c r="A454" s="58" t="n">
        <v>21127</v>
      </c>
      <c r="B454" s="25" t="s">
        <v>298</v>
      </c>
      <c r="C454" s="26" t="s">
        <v>190</v>
      </c>
      <c r="D454" s="26" t="s">
        <v>20</v>
      </c>
      <c r="E454" s="57" t="n">
        <v>0.81</v>
      </c>
      <c r="F454" s="22" t="n">
        <v>1.95</v>
      </c>
      <c r="G454" s="22" t="n">
        <v>1.58</v>
      </c>
    </row>
    <row r="455" customFormat="false" ht="38.25" hidden="false" customHeight="false" outlineLevel="0" collapsed="false">
      <c r="A455" s="58" t="s">
        <v>183</v>
      </c>
      <c r="B455" s="25" t="s">
        <v>184</v>
      </c>
      <c r="C455" s="26" t="s">
        <v>16</v>
      </c>
      <c r="D455" s="26" t="s">
        <v>152</v>
      </c>
      <c r="E455" s="57" t="n">
        <v>2.7</v>
      </c>
      <c r="F455" s="22" t="n">
        <v>13.22</v>
      </c>
      <c r="G455" s="22" t="n">
        <v>35.71</v>
      </c>
    </row>
    <row r="456" customFormat="false" ht="38.25" hidden="false" customHeight="false" outlineLevel="0" collapsed="false">
      <c r="A456" s="58" t="s">
        <v>176</v>
      </c>
      <c r="B456" s="25" t="s">
        <v>177</v>
      </c>
      <c r="C456" s="26" t="s">
        <v>16</v>
      </c>
      <c r="D456" s="26" t="s">
        <v>152</v>
      </c>
      <c r="E456" s="57" t="n">
        <v>2.7</v>
      </c>
      <c r="F456" s="22" t="n">
        <v>16.23</v>
      </c>
      <c r="G456" s="22" t="n">
        <v>43.83</v>
      </c>
    </row>
    <row r="457" customFormat="false" ht="63.75" hidden="false" customHeight="false" outlineLevel="0" collapsed="false">
      <c r="A457" s="58" t="n">
        <v>984</v>
      </c>
      <c r="B457" s="25" t="s">
        <v>299</v>
      </c>
      <c r="C457" s="26" t="s">
        <v>190</v>
      </c>
      <c r="D457" s="26" t="s">
        <v>54</v>
      </c>
      <c r="E457" s="57" t="n">
        <v>107.1</v>
      </c>
      <c r="F457" s="22" t="n">
        <v>1.41</v>
      </c>
      <c r="G457" s="22" t="n">
        <v>151.01</v>
      </c>
    </row>
    <row r="458" customFormat="false" ht="15" hidden="false" customHeight="false" outlineLevel="0" collapsed="false">
      <c r="A458" s="54" t="s">
        <v>165</v>
      </c>
      <c r="B458" s="54"/>
      <c r="C458" s="54"/>
      <c r="D458" s="54"/>
      <c r="E458" s="54"/>
      <c r="F458" s="54"/>
      <c r="G458" s="49" t="n">
        <v>0.63</v>
      </c>
    </row>
    <row r="459" customFormat="false" ht="15" hidden="false" customHeight="false" outlineLevel="0" collapsed="false">
      <c r="A459" s="54" t="s">
        <v>166</v>
      </c>
      <c r="B459" s="54"/>
      <c r="C459" s="54"/>
      <c r="D459" s="54"/>
      <c r="E459" s="54"/>
      <c r="F459" s="54"/>
      <c r="G459" s="49" t="n">
        <v>1.95</v>
      </c>
    </row>
    <row r="460" customFormat="false" ht="15" hidden="false" customHeight="false" outlineLevel="0" collapsed="false">
      <c r="A460" s="54" t="s">
        <v>167</v>
      </c>
      <c r="B460" s="54"/>
      <c r="C460" s="54"/>
      <c r="D460" s="54"/>
      <c r="E460" s="54"/>
      <c r="F460" s="54"/>
      <c r="G460" s="49" t="n">
        <v>2.58</v>
      </c>
    </row>
    <row r="461" customFormat="false" ht="15" hidden="false" customHeight="false" outlineLevel="0" collapsed="false">
      <c r="A461" s="54" t="s">
        <v>168</v>
      </c>
      <c r="B461" s="54"/>
      <c r="C461" s="54"/>
      <c r="D461" s="54"/>
      <c r="E461" s="54"/>
      <c r="F461" s="54"/>
      <c r="G461" s="49" t="n">
        <v>0</v>
      </c>
    </row>
    <row r="462" customFormat="false" ht="15" hidden="false" customHeight="false" outlineLevel="0" collapsed="false">
      <c r="A462" s="54" t="s">
        <v>169</v>
      </c>
      <c r="B462" s="54"/>
      <c r="C462" s="54"/>
      <c r="D462" s="54"/>
      <c r="E462" s="54"/>
      <c r="F462" s="54"/>
      <c r="G462" s="49" t="n">
        <v>0.74</v>
      </c>
    </row>
    <row r="463" customFormat="false" ht="15" hidden="false" customHeight="false" outlineLevel="0" collapsed="false">
      <c r="A463" s="54" t="s">
        <v>170</v>
      </c>
      <c r="B463" s="54"/>
      <c r="C463" s="54"/>
      <c r="D463" s="54"/>
      <c r="E463" s="54"/>
      <c r="F463" s="54"/>
      <c r="G463" s="49" t="n">
        <v>0</v>
      </c>
    </row>
    <row r="464" customFormat="false" ht="15" hidden="false" customHeight="false" outlineLevel="0" collapsed="false">
      <c r="A464" s="54" t="s">
        <v>171</v>
      </c>
      <c r="B464" s="54"/>
      <c r="C464" s="54"/>
      <c r="D464" s="54"/>
      <c r="E464" s="54"/>
      <c r="F464" s="54"/>
      <c r="G464" s="49" t="n">
        <v>0.74</v>
      </c>
    </row>
    <row r="465" customFormat="false" ht="15" hidden="false" customHeight="false" outlineLevel="0" collapsed="false">
      <c r="A465" s="54" t="s">
        <v>172</v>
      </c>
      <c r="B465" s="54"/>
      <c r="C465" s="54"/>
      <c r="D465" s="54"/>
      <c r="E465" s="54"/>
      <c r="F465" s="54"/>
      <c r="G465" s="49" t="n">
        <v>3.31</v>
      </c>
    </row>
    <row r="466" customFormat="false" ht="15" hidden="false" customHeight="false" outlineLevel="0" collapsed="false">
      <c r="A466" s="54" t="s">
        <v>173</v>
      </c>
      <c r="B466" s="54"/>
      <c r="C466" s="54"/>
      <c r="D466" s="54"/>
      <c r="E466" s="54"/>
      <c r="F466" s="54"/>
      <c r="G466" s="50" t="n">
        <v>90</v>
      </c>
    </row>
    <row r="467" customFormat="false" ht="15" hidden="false" customHeight="false" outlineLevel="0" collapsed="false">
      <c r="A467" s="54" t="s">
        <v>174</v>
      </c>
      <c r="B467" s="54"/>
      <c r="C467" s="54"/>
      <c r="D467" s="54"/>
      <c r="E467" s="54"/>
      <c r="F467" s="54"/>
      <c r="G467" s="49" t="n">
        <f aca="false">G466*G465</f>
        <v>297.9</v>
      </c>
    </row>
    <row r="468" customFormat="false" ht="15" hidden="false" customHeight="false" outlineLevel="0" collapsed="false">
      <c r="A468" s="55"/>
      <c r="B468" s="55"/>
      <c r="C468" s="55"/>
      <c r="D468" s="55"/>
      <c r="E468" s="55"/>
      <c r="F468" s="55"/>
      <c r="G468" s="55"/>
    </row>
    <row r="469" customFormat="false" ht="114.75" hidden="false" customHeight="false" outlineLevel="0" collapsed="false">
      <c r="A469" s="24" t="s">
        <v>88</v>
      </c>
      <c r="B469" s="24" t="s">
        <v>89</v>
      </c>
      <c r="C469" s="56" t="s">
        <v>159</v>
      </c>
      <c r="D469" s="56" t="s">
        <v>175</v>
      </c>
      <c r="E469" s="57"/>
      <c r="F469" s="27"/>
      <c r="G469" s="27"/>
    </row>
    <row r="470" customFormat="false" ht="63.75" hidden="false" customHeight="false" outlineLevel="0" collapsed="false">
      <c r="A470" s="58" t="s">
        <v>300</v>
      </c>
      <c r="B470" s="25" t="s">
        <v>103</v>
      </c>
      <c r="C470" s="26" t="s">
        <v>16</v>
      </c>
      <c r="D470" s="26" t="s">
        <v>54</v>
      </c>
      <c r="E470" s="57" t="n">
        <v>6.6</v>
      </c>
      <c r="F470" s="22" t="n">
        <v>3.96</v>
      </c>
      <c r="G470" s="22" t="n">
        <v>26.11</v>
      </c>
    </row>
    <row r="471" customFormat="false" ht="51" hidden="false" customHeight="false" outlineLevel="0" collapsed="false">
      <c r="A471" s="58" t="s">
        <v>301</v>
      </c>
      <c r="B471" s="25" t="s">
        <v>105</v>
      </c>
      <c r="C471" s="26" t="s">
        <v>16</v>
      </c>
      <c r="D471" s="26" t="s">
        <v>20</v>
      </c>
      <c r="E471" s="57" t="n">
        <v>3</v>
      </c>
      <c r="F471" s="22" t="n">
        <v>2.61</v>
      </c>
      <c r="G471" s="22" t="n">
        <v>7.83</v>
      </c>
    </row>
    <row r="472" customFormat="false" ht="76.5" hidden="false" customHeight="false" outlineLevel="0" collapsed="false">
      <c r="A472" s="58" t="s">
        <v>302</v>
      </c>
      <c r="B472" s="25" t="s">
        <v>107</v>
      </c>
      <c r="C472" s="26" t="s">
        <v>16</v>
      </c>
      <c r="D472" s="26" t="s">
        <v>54</v>
      </c>
      <c r="E472" s="57" t="n">
        <v>6.6</v>
      </c>
      <c r="F472" s="22" t="n">
        <v>8.09</v>
      </c>
      <c r="G472" s="22" t="n">
        <v>53.37</v>
      </c>
    </row>
    <row r="473" customFormat="false" ht="76.5" hidden="false" customHeight="false" outlineLevel="0" collapsed="false">
      <c r="A473" s="58" t="s">
        <v>217</v>
      </c>
      <c r="B473" s="25" t="s">
        <v>218</v>
      </c>
      <c r="C473" s="26" t="s">
        <v>16</v>
      </c>
      <c r="D473" s="26" t="s">
        <v>54</v>
      </c>
      <c r="E473" s="57" t="n">
        <v>6.6</v>
      </c>
      <c r="F473" s="22" t="n">
        <v>6.51</v>
      </c>
      <c r="G473" s="22" t="n">
        <v>42.98</v>
      </c>
    </row>
    <row r="474" customFormat="false" ht="76.5" hidden="false" customHeight="false" outlineLevel="0" collapsed="false">
      <c r="A474" s="58" t="s">
        <v>303</v>
      </c>
      <c r="B474" s="25" t="s">
        <v>79</v>
      </c>
      <c r="C474" s="26" t="s">
        <v>16</v>
      </c>
      <c r="D474" s="26" t="s">
        <v>54</v>
      </c>
      <c r="E474" s="57" t="n">
        <v>25.2</v>
      </c>
      <c r="F474" s="22" t="n">
        <v>2.58</v>
      </c>
      <c r="G474" s="22" t="n">
        <v>65</v>
      </c>
    </row>
    <row r="475" customFormat="false" ht="63.75" hidden="false" customHeight="false" outlineLevel="0" collapsed="false">
      <c r="A475" s="58" t="s">
        <v>304</v>
      </c>
      <c r="B475" s="25" t="s">
        <v>305</v>
      </c>
      <c r="C475" s="26" t="s">
        <v>16</v>
      </c>
      <c r="D475" s="26" t="s">
        <v>20</v>
      </c>
      <c r="E475" s="57" t="n">
        <v>3</v>
      </c>
      <c r="F475" s="22" t="n">
        <v>9.28</v>
      </c>
      <c r="G475" s="22" t="n">
        <v>27.85</v>
      </c>
    </row>
    <row r="476" customFormat="false" ht="63.75" hidden="false" customHeight="false" outlineLevel="0" collapsed="false">
      <c r="A476" s="58" t="s">
        <v>308</v>
      </c>
      <c r="B476" s="25" t="s">
        <v>309</v>
      </c>
      <c r="C476" s="26" t="s">
        <v>16</v>
      </c>
      <c r="D476" s="26" t="s">
        <v>20</v>
      </c>
      <c r="E476" s="57" t="n">
        <v>3</v>
      </c>
      <c r="F476" s="22" t="n">
        <v>22.02</v>
      </c>
      <c r="G476" s="22" t="n">
        <v>66.06</v>
      </c>
    </row>
    <row r="477" customFormat="false" ht="15" hidden="false" customHeight="false" outlineLevel="0" collapsed="false">
      <c r="A477" s="54" t="s">
        <v>165</v>
      </c>
      <c r="B477" s="54"/>
      <c r="C477" s="54"/>
      <c r="D477" s="54"/>
      <c r="E477" s="54"/>
      <c r="F477" s="54"/>
      <c r="G477" s="49" t="n">
        <v>43.49</v>
      </c>
    </row>
    <row r="478" customFormat="false" ht="15" hidden="false" customHeight="false" outlineLevel="0" collapsed="false">
      <c r="A478" s="54" t="s">
        <v>166</v>
      </c>
      <c r="B478" s="54"/>
      <c r="C478" s="54"/>
      <c r="D478" s="54"/>
      <c r="E478" s="54"/>
      <c r="F478" s="54"/>
      <c r="G478" s="49" t="n">
        <v>52.91</v>
      </c>
    </row>
    <row r="479" customFormat="false" ht="15" hidden="false" customHeight="false" outlineLevel="0" collapsed="false">
      <c r="A479" s="54" t="s">
        <v>167</v>
      </c>
      <c r="B479" s="54"/>
      <c r="C479" s="54"/>
      <c r="D479" s="54"/>
      <c r="E479" s="54"/>
      <c r="F479" s="54"/>
      <c r="G479" s="49" t="n">
        <v>96.4</v>
      </c>
    </row>
    <row r="480" customFormat="false" ht="15" hidden="false" customHeight="false" outlineLevel="0" collapsed="false">
      <c r="A480" s="54" t="s">
        <v>168</v>
      </c>
      <c r="B480" s="54"/>
      <c r="C480" s="54"/>
      <c r="D480" s="54"/>
      <c r="E480" s="54"/>
      <c r="F480" s="54"/>
      <c r="G480" s="49" t="n">
        <v>0</v>
      </c>
    </row>
    <row r="481" customFormat="false" ht="15" hidden="false" customHeight="false" outlineLevel="0" collapsed="false">
      <c r="A481" s="54" t="s">
        <v>169</v>
      </c>
      <c r="B481" s="54"/>
      <c r="C481" s="54"/>
      <c r="D481" s="54"/>
      <c r="E481" s="54"/>
      <c r="F481" s="54"/>
      <c r="G481" s="49" t="n">
        <v>27.49</v>
      </c>
    </row>
    <row r="482" customFormat="false" ht="15" hidden="false" customHeight="false" outlineLevel="0" collapsed="false">
      <c r="A482" s="54" t="s">
        <v>170</v>
      </c>
      <c r="B482" s="54"/>
      <c r="C482" s="54"/>
      <c r="D482" s="54"/>
      <c r="E482" s="54"/>
      <c r="F482" s="54"/>
      <c r="G482" s="49" t="n">
        <v>0</v>
      </c>
    </row>
    <row r="483" customFormat="false" ht="15" hidden="false" customHeight="false" outlineLevel="0" collapsed="false">
      <c r="A483" s="54" t="s">
        <v>171</v>
      </c>
      <c r="B483" s="54"/>
      <c r="C483" s="54"/>
      <c r="D483" s="54"/>
      <c r="E483" s="54"/>
      <c r="F483" s="54"/>
      <c r="G483" s="49" t="n">
        <v>27.49</v>
      </c>
    </row>
    <row r="484" customFormat="false" ht="15" hidden="false" customHeight="false" outlineLevel="0" collapsed="false">
      <c r="A484" s="54" t="s">
        <v>172</v>
      </c>
      <c r="B484" s="54"/>
      <c r="C484" s="54"/>
      <c r="D484" s="54"/>
      <c r="E484" s="54"/>
      <c r="F484" s="54"/>
      <c r="G484" s="49" t="n">
        <v>123.89</v>
      </c>
    </row>
    <row r="485" customFormat="false" ht="15" hidden="false" customHeight="false" outlineLevel="0" collapsed="false">
      <c r="A485" s="54" t="s">
        <v>173</v>
      </c>
      <c r="B485" s="54"/>
      <c r="C485" s="54"/>
      <c r="D485" s="54"/>
      <c r="E485" s="54"/>
      <c r="F485" s="54"/>
      <c r="G485" s="50" t="n">
        <v>3</v>
      </c>
    </row>
    <row r="486" customFormat="false" ht="15" hidden="false" customHeight="false" outlineLevel="0" collapsed="false">
      <c r="A486" s="54" t="s">
        <v>174</v>
      </c>
      <c r="B486" s="54"/>
      <c r="C486" s="54"/>
      <c r="D486" s="54"/>
      <c r="E486" s="54"/>
      <c r="F486" s="54"/>
      <c r="G486" s="49" t="n">
        <f aca="false">G485*G484</f>
        <v>371.67</v>
      </c>
    </row>
    <row r="487" customFormat="false" ht="15" hidden="false" customHeight="false" outlineLevel="0" collapsed="false">
      <c r="A487" s="55"/>
      <c r="B487" s="55"/>
      <c r="C487" s="55"/>
      <c r="D487" s="55"/>
      <c r="E487" s="55"/>
      <c r="F487" s="55"/>
      <c r="G487" s="55"/>
    </row>
    <row r="488" customFormat="false" ht="114.75" hidden="false" customHeight="false" outlineLevel="0" collapsed="false">
      <c r="A488" s="24" t="s">
        <v>90</v>
      </c>
      <c r="B488" s="24" t="s">
        <v>91</v>
      </c>
      <c r="C488" s="56" t="s">
        <v>159</v>
      </c>
      <c r="D488" s="56" t="s">
        <v>175</v>
      </c>
      <c r="E488" s="57"/>
      <c r="F488" s="27"/>
      <c r="G488" s="27"/>
    </row>
    <row r="489" customFormat="false" ht="63.75" hidden="false" customHeight="false" outlineLevel="0" collapsed="false">
      <c r="A489" s="58" t="s">
        <v>300</v>
      </c>
      <c r="B489" s="25" t="s">
        <v>103</v>
      </c>
      <c r="C489" s="26" t="s">
        <v>16</v>
      </c>
      <c r="D489" s="26" t="s">
        <v>54</v>
      </c>
      <c r="E489" s="57" t="n">
        <v>13.2</v>
      </c>
      <c r="F489" s="22" t="n">
        <v>3.96</v>
      </c>
      <c r="G489" s="22" t="n">
        <v>52.22</v>
      </c>
    </row>
    <row r="490" customFormat="false" ht="51" hidden="false" customHeight="false" outlineLevel="0" collapsed="false">
      <c r="A490" s="58" t="s">
        <v>301</v>
      </c>
      <c r="B490" s="25" t="s">
        <v>105</v>
      </c>
      <c r="C490" s="26" t="s">
        <v>16</v>
      </c>
      <c r="D490" s="26" t="s">
        <v>20</v>
      </c>
      <c r="E490" s="57" t="n">
        <v>6</v>
      </c>
      <c r="F490" s="22" t="n">
        <v>2.61</v>
      </c>
      <c r="G490" s="22" t="n">
        <v>15.67</v>
      </c>
    </row>
    <row r="491" customFormat="false" ht="76.5" hidden="false" customHeight="false" outlineLevel="0" collapsed="false">
      <c r="A491" s="58" t="s">
        <v>302</v>
      </c>
      <c r="B491" s="25" t="s">
        <v>107</v>
      </c>
      <c r="C491" s="26" t="s">
        <v>16</v>
      </c>
      <c r="D491" s="26" t="s">
        <v>54</v>
      </c>
      <c r="E491" s="57" t="n">
        <v>13.2</v>
      </c>
      <c r="F491" s="22" t="n">
        <v>8.09</v>
      </c>
      <c r="G491" s="22" t="n">
        <v>106.74</v>
      </c>
    </row>
    <row r="492" customFormat="false" ht="76.5" hidden="false" customHeight="false" outlineLevel="0" collapsed="false">
      <c r="A492" s="58" t="s">
        <v>217</v>
      </c>
      <c r="B492" s="25" t="s">
        <v>218</v>
      </c>
      <c r="C492" s="26" t="s">
        <v>16</v>
      </c>
      <c r="D492" s="26" t="s">
        <v>54</v>
      </c>
      <c r="E492" s="57" t="n">
        <v>13.2</v>
      </c>
      <c r="F492" s="22" t="n">
        <v>6.51</v>
      </c>
      <c r="G492" s="22" t="n">
        <v>85.95</v>
      </c>
    </row>
    <row r="493" customFormat="false" ht="76.5" hidden="false" customHeight="false" outlineLevel="0" collapsed="false">
      <c r="A493" s="58" t="s">
        <v>303</v>
      </c>
      <c r="B493" s="25" t="s">
        <v>79</v>
      </c>
      <c r="C493" s="26" t="s">
        <v>16</v>
      </c>
      <c r="D493" s="26" t="s">
        <v>54</v>
      </c>
      <c r="E493" s="57" t="n">
        <v>75.6</v>
      </c>
      <c r="F493" s="22" t="n">
        <v>2.58</v>
      </c>
      <c r="G493" s="22" t="n">
        <v>194.99</v>
      </c>
    </row>
    <row r="494" customFormat="false" ht="63.75" hidden="false" customHeight="false" outlineLevel="0" collapsed="false">
      <c r="A494" s="58" t="s">
        <v>304</v>
      </c>
      <c r="B494" s="25" t="s">
        <v>305</v>
      </c>
      <c r="C494" s="26" t="s">
        <v>16</v>
      </c>
      <c r="D494" s="26" t="s">
        <v>20</v>
      </c>
      <c r="E494" s="57" t="n">
        <v>6</v>
      </c>
      <c r="F494" s="22" t="n">
        <v>9.28</v>
      </c>
      <c r="G494" s="22" t="n">
        <v>55.71</v>
      </c>
    </row>
    <row r="495" customFormat="false" ht="63.75" hidden="false" customHeight="false" outlineLevel="0" collapsed="false">
      <c r="A495" s="58" t="s">
        <v>310</v>
      </c>
      <c r="B495" s="25" t="s">
        <v>311</v>
      </c>
      <c r="C495" s="26" t="s">
        <v>16</v>
      </c>
      <c r="D495" s="26" t="s">
        <v>20</v>
      </c>
      <c r="E495" s="57" t="n">
        <v>6</v>
      </c>
      <c r="F495" s="22" t="n">
        <v>35.18</v>
      </c>
      <c r="G495" s="22" t="n">
        <v>211.09</v>
      </c>
    </row>
    <row r="496" customFormat="false" ht="15" hidden="false" customHeight="false" outlineLevel="0" collapsed="false">
      <c r="A496" s="54" t="s">
        <v>165</v>
      </c>
      <c r="B496" s="54"/>
      <c r="C496" s="54"/>
      <c r="D496" s="54"/>
      <c r="E496" s="54"/>
      <c r="F496" s="54"/>
      <c r="G496" s="49" t="n">
        <v>49.56</v>
      </c>
    </row>
    <row r="497" customFormat="false" ht="15" hidden="false" customHeight="false" outlineLevel="0" collapsed="false">
      <c r="A497" s="54" t="s">
        <v>166</v>
      </c>
      <c r="B497" s="54"/>
      <c r="C497" s="54"/>
      <c r="D497" s="54"/>
      <c r="E497" s="54"/>
      <c r="F497" s="54"/>
      <c r="G497" s="49" t="n">
        <v>70.83</v>
      </c>
    </row>
    <row r="498" customFormat="false" ht="15" hidden="false" customHeight="false" outlineLevel="0" collapsed="false">
      <c r="A498" s="54" t="s">
        <v>167</v>
      </c>
      <c r="B498" s="54"/>
      <c r="C498" s="54"/>
      <c r="D498" s="54"/>
      <c r="E498" s="54"/>
      <c r="F498" s="54"/>
      <c r="G498" s="49" t="n">
        <v>120.39</v>
      </c>
    </row>
    <row r="499" customFormat="false" ht="15" hidden="false" customHeight="false" outlineLevel="0" collapsed="false">
      <c r="A499" s="54" t="s">
        <v>168</v>
      </c>
      <c r="B499" s="54"/>
      <c r="C499" s="54"/>
      <c r="D499" s="54"/>
      <c r="E499" s="54"/>
      <c r="F499" s="54"/>
      <c r="G499" s="49" t="n">
        <v>0</v>
      </c>
    </row>
    <row r="500" customFormat="false" ht="15" hidden="false" customHeight="false" outlineLevel="0" collapsed="false">
      <c r="A500" s="54" t="s">
        <v>169</v>
      </c>
      <c r="B500" s="54"/>
      <c r="C500" s="54"/>
      <c r="D500" s="54"/>
      <c r="E500" s="54"/>
      <c r="F500" s="54"/>
      <c r="G500" s="49" t="n">
        <v>34.34</v>
      </c>
    </row>
    <row r="501" customFormat="false" ht="15" hidden="false" customHeight="false" outlineLevel="0" collapsed="false">
      <c r="A501" s="54" t="s">
        <v>170</v>
      </c>
      <c r="B501" s="54"/>
      <c r="C501" s="54"/>
      <c r="D501" s="54"/>
      <c r="E501" s="54"/>
      <c r="F501" s="54"/>
      <c r="G501" s="49" t="n">
        <v>0</v>
      </c>
    </row>
    <row r="502" customFormat="false" ht="15" hidden="false" customHeight="false" outlineLevel="0" collapsed="false">
      <c r="A502" s="54" t="s">
        <v>171</v>
      </c>
      <c r="B502" s="54"/>
      <c r="C502" s="54"/>
      <c r="D502" s="54"/>
      <c r="E502" s="54"/>
      <c r="F502" s="54"/>
      <c r="G502" s="49" t="n">
        <v>34.34</v>
      </c>
    </row>
    <row r="503" customFormat="false" ht="15" hidden="false" customHeight="false" outlineLevel="0" collapsed="false">
      <c r="A503" s="54" t="s">
        <v>172</v>
      </c>
      <c r="B503" s="54"/>
      <c r="C503" s="54"/>
      <c r="D503" s="54"/>
      <c r="E503" s="54"/>
      <c r="F503" s="54"/>
      <c r="G503" s="49" t="n">
        <v>154.73</v>
      </c>
    </row>
    <row r="504" customFormat="false" ht="15" hidden="false" customHeight="false" outlineLevel="0" collapsed="false">
      <c r="A504" s="54" t="s">
        <v>173</v>
      </c>
      <c r="B504" s="54"/>
      <c r="C504" s="54"/>
      <c r="D504" s="54"/>
      <c r="E504" s="54"/>
      <c r="F504" s="54"/>
      <c r="G504" s="50" t="n">
        <v>6</v>
      </c>
    </row>
    <row r="505" customFormat="false" ht="15" hidden="false" customHeight="false" outlineLevel="0" collapsed="false">
      <c r="A505" s="54" t="s">
        <v>174</v>
      </c>
      <c r="B505" s="54"/>
      <c r="C505" s="54"/>
      <c r="D505" s="54"/>
      <c r="E505" s="54"/>
      <c r="F505" s="54"/>
      <c r="G505" s="49" t="n">
        <f aca="false">G504*G503</f>
        <v>928.38</v>
      </c>
    </row>
    <row r="506" customFormat="false" ht="15" hidden="false" customHeight="false" outlineLevel="0" collapsed="false">
      <c r="A506" s="55"/>
      <c r="B506" s="55"/>
      <c r="C506" s="55"/>
      <c r="D506" s="55"/>
      <c r="E506" s="55"/>
      <c r="F506" s="55"/>
      <c r="G506" s="55"/>
    </row>
    <row r="507" customFormat="false" ht="15" hidden="false" customHeight="true" outlineLevel="0" collapsed="false">
      <c r="A507" s="24" t="s">
        <v>92</v>
      </c>
      <c r="B507" s="24" t="s">
        <v>93</v>
      </c>
      <c r="C507" s="24"/>
      <c r="D507" s="24"/>
      <c r="E507" s="24"/>
      <c r="F507" s="24"/>
      <c r="G507" s="24"/>
    </row>
    <row r="508" customFormat="false" ht="63.75" hidden="false" customHeight="false" outlineLevel="0" collapsed="false">
      <c r="A508" s="24" t="s">
        <v>94</v>
      </c>
      <c r="B508" s="24" t="s">
        <v>95</v>
      </c>
      <c r="C508" s="56" t="s">
        <v>159</v>
      </c>
      <c r="D508" s="56" t="s">
        <v>175</v>
      </c>
      <c r="E508" s="57"/>
      <c r="F508" s="27"/>
      <c r="G508" s="27"/>
    </row>
    <row r="509" customFormat="false" ht="38.25" hidden="false" customHeight="false" outlineLevel="0" collapsed="false">
      <c r="A509" s="58" t="s">
        <v>183</v>
      </c>
      <c r="B509" s="25" t="s">
        <v>184</v>
      </c>
      <c r="C509" s="26" t="s">
        <v>16</v>
      </c>
      <c r="D509" s="26" t="s">
        <v>152</v>
      </c>
      <c r="E509" s="57" t="n">
        <v>2.55</v>
      </c>
      <c r="F509" s="22" t="n">
        <v>13.22</v>
      </c>
      <c r="G509" s="22" t="n">
        <v>33.72</v>
      </c>
    </row>
    <row r="510" customFormat="false" ht="38.25" hidden="false" customHeight="false" outlineLevel="0" collapsed="false">
      <c r="A510" s="58" t="s">
        <v>176</v>
      </c>
      <c r="B510" s="25" t="s">
        <v>177</v>
      </c>
      <c r="C510" s="26" t="s">
        <v>16</v>
      </c>
      <c r="D510" s="26" t="s">
        <v>152</v>
      </c>
      <c r="E510" s="57" t="n">
        <v>2.55</v>
      </c>
      <c r="F510" s="22" t="n">
        <v>16.23</v>
      </c>
      <c r="G510" s="22" t="n">
        <v>41.4</v>
      </c>
    </row>
    <row r="511" customFormat="false" ht="38.25" hidden="false" customHeight="false" outlineLevel="0" collapsed="false">
      <c r="A511" s="58" t="s">
        <v>312</v>
      </c>
      <c r="B511" s="25" t="s">
        <v>313</v>
      </c>
      <c r="C511" s="26" t="s">
        <v>190</v>
      </c>
      <c r="D511" s="26" t="s">
        <v>20</v>
      </c>
      <c r="E511" s="57" t="n">
        <v>3</v>
      </c>
      <c r="F511" s="22" t="n">
        <v>213.13</v>
      </c>
      <c r="G511" s="22" t="n">
        <v>639.39</v>
      </c>
    </row>
    <row r="512" customFormat="false" ht="25.5" hidden="false" customHeight="false" outlineLevel="0" collapsed="false">
      <c r="A512" s="58" t="s">
        <v>314</v>
      </c>
      <c r="B512" s="25" t="s">
        <v>315</v>
      </c>
      <c r="C512" s="26" t="s">
        <v>190</v>
      </c>
      <c r="D512" s="26" t="s">
        <v>20</v>
      </c>
      <c r="E512" s="57" t="n">
        <v>3</v>
      </c>
      <c r="F512" s="22" t="n">
        <v>4.35</v>
      </c>
      <c r="G512" s="22" t="n">
        <v>13.05</v>
      </c>
    </row>
    <row r="513" customFormat="false" ht="25.5" hidden="false" customHeight="false" outlineLevel="0" collapsed="false">
      <c r="A513" s="58" t="s">
        <v>316</v>
      </c>
      <c r="B513" s="25" t="s">
        <v>317</v>
      </c>
      <c r="C513" s="26" t="s">
        <v>190</v>
      </c>
      <c r="D513" s="26" t="s">
        <v>20</v>
      </c>
      <c r="E513" s="57" t="n">
        <v>3</v>
      </c>
      <c r="F513" s="22" t="n">
        <v>5.79</v>
      </c>
      <c r="G513" s="22" t="n">
        <v>17.37</v>
      </c>
    </row>
    <row r="514" customFormat="false" ht="15" hidden="false" customHeight="false" outlineLevel="0" collapsed="false">
      <c r="A514" s="54" t="s">
        <v>165</v>
      </c>
      <c r="B514" s="54"/>
      <c r="C514" s="54"/>
      <c r="D514" s="54"/>
      <c r="E514" s="54"/>
      <c r="F514" s="54"/>
      <c r="G514" s="49" t="n">
        <v>17.72</v>
      </c>
    </row>
    <row r="515" customFormat="false" ht="15" hidden="false" customHeight="false" outlineLevel="0" collapsed="false">
      <c r="A515" s="54" t="s">
        <v>166</v>
      </c>
      <c r="B515" s="54"/>
      <c r="C515" s="54"/>
      <c r="D515" s="54"/>
      <c r="E515" s="54"/>
      <c r="F515" s="54"/>
      <c r="G515" s="49" t="n">
        <v>230.59</v>
      </c>
    </row>
    <row r="516" customFormat="false" ht="15" hidden="false" customHeight="false" outlineLevel="0" collapsed="false">
      <c r="A516" s="54" t="s">
        <v>167</v>
      </c>
      <c r="B516" s="54"/>
      <c r="C516" s="54"/>
      <c r="D516" s="54"/>
      <c r="E516" s="54"/>
      <c r="F516" s="54"/>
      <c r="G516" s="49" t="n">
        <v>248.31</v>
      </c>
    </row>
    <row r="517" customFormat="false" ht="15" hidden="false" customHeight="false" outlineLevel="0" collapsed="false">
      <c r="A517" s="54" t="s">
        <v>168</v>
      </c>
      <c r="B517" s="54"/>
      <c r="C517" s="54"/>
      <c r="D517" s="54"/>
      <c r="E517" s="54"/>
      <c r="F517" s="54"/>
      <c r="G517" s="49" t="n">
        <v>0</v>
      </c>
    </row>
    <row r="518" customFormat="false" ht="15" hidden="false" customHeight="false" outlineLevel="0" collapsed="false">
      <c r="A518" s="54" t="s">
        <v>169</v>
      </c>
      <c r="B518" s="54"/>
      <c r="C518" s="54"/>
      <c r="D518" s="54"/>
      <c r="E518" s="54"/>
      <c r="F518" s="54"/>
      <c r="G518" s="49" t="n">
        <v>70.82</v>
      </c>
    </row>
    <row r="519" customFormat="false" ht="15" hidden="false" customHeight="false" outlineLevel="0" collapsed="false">
      <c r="A519" s="54" t="s">
        <v>170</v>
      </c>
      <c r="B519" s="54"/>
      <c r="C519" s="54"/>
      <c r="D519" s="54"/>
      <c r="E519" s="54"/>
      <c r="F519" s="54"/>
      <c r="G519" s="49" t="n">
        <v>0</v>
      </c>
    </row>
    <row r="520" customFormat="false" ht="15" hidden="false" customHeight="false" outlineLevel="0" collapsed="false">
      <c r="A520" s="54" t="s">
        <v>171</v>
      </c>
      <c r="B520" s="54"/>
      <c r="C520" s="54"/>
      <c r="D520" s="54"/>
      <c r="E520" s="54"/>
      <c r="F520" s="54"/>
      <c r="G520" s="49" t="n">
        <v>70.82</v>
      </c>
    </row>
    <row r="521" customFormat="false" ht="15" hidden="false" customHeight="false" outlineLevel="0" collapsed="false">
      <c r="A521" s="54" t="s">
        <v>172</v>
      </c>
      <c r="B521" s="54"/>
      <c r="C521" s="54"/>
      <c r="D521" s="54"/>
      <c r="E521" s="54"/>
      <c r="F521" s="54"/>
      <c r="G521" s="49" t="n">
        <v>319.13</v>
      </c>
    </row>
    <row r="522" customFormat="false" ht="15" hidden="false" customHeight="false" outlineLevel="0" collapsed="false">
      <c r="A522" s="54" t="s">
        <v>173</v>
      </c>
      <c r="B522" s="54"/>
      <c r="C522" s="54"/>
      <c r="D522" s="54"/>
      <c r="E522" s="54"/>
      <c r="F522" s="54"/>
      <c r="G522" s="50" t="n">
        <v>3</v>
      </c>
    </row>
    <row r="523" customFormat="false" ht="15" hidden="false" customHeight="false" outlineLevel="0" collapsed="false">
      <c r="A523" s="54" t="s">
        <v>174</v>
      </c>
      <c r="B523" s="54"/>
      <c r="C523" s="54"/>
      <c r="D523" s="54"/>
      <c r="E523" s="54"/>
      <c r="F523" s="54"/>
      <c r="G523" s="49" t="n">
        <f aca="false">G522*G521</f>
        <v>957.39</v>
      </c>
    </row>
    <row r="524" customFormat="false" ht="15" hidden="false" customHeight="false" outlineLevel="0" collapsed="false">
      <c r="A524" s="55"/>
      <c r="B524" s="55"/>
      <c r="C524" s="55"/>
      <c r="D524" s="55"/>
      <c r="E524" s="55"/>
      <c r="F524" s="55"/>
      <c r="G524" s="55"/>
    </row>
    <row r="525" customFormat="false" ht="15" hidden="false" customHeight="true" outlineLevel="0" collapsed="false">
      <c r="A525" s="24" t="n">
        <v>4</v>
      </c>
      <c r="B525" s="24" t="s">
        <v>96</v>
      </c>
      <c r="C525" s="24"/>
      <c r="D525" s="24"/>
      <c r="E525" s="24"/>
      <c r="F525" s="24"/>
      <c r="G525" s="24"/>
    </row>
    <row r="526" customFormat="false" ht="15" hidden="false" customHeight="true" outlineLevel="0" collapsed="false">
      <c r="A526" s="24" t="s">
        <v>97</v>
      </c>
      <c r="B526" s="24" t="s">
        <v>98</v>
      </c>
      <c r="C526" s="24"/>
      <c r="D526" s="24"/>
      <c r="E526" s="24"/>
      <c r="F526" s="24"/>
      <c r="G526" s="24"/>
    </row>
    <row r="527" customFormat="false" ht="76.5" hidden="false" customHeight="false" outlineLevel="0" collapsed="false">
      <c r="A527" s="24" t="s">
        <v>99</v>
      </c>
      <c r="B527" s="24" t="s">
        <v>73</v>
      </c>
      <c r="C527" s="56" t="s">
        <v>159</v>
      </c>
      <c r="D527" s="56" t="s">
        <v>175</v>
      </c>
      <c r="E527" s="57"/>
      <c r="F527" s="27"/>
      <c r="G527" s="27"/>
    </row>
    <row r="528" customFormat="false" ht="63.75" hidden="false" customHeight="false" outlineLevel="0" collapsed="false">
      <c r="A528" s="58" t="s">
        <v>293</v>
      </c>
      <c r="B528" s="25" t="s">
        <v>294</v>
      </c>
      <c r="C528" s="26" t="s">
        <v>190</v>
      </c>
      <c r="D528" s="26" t="s">
        <v>20</v>
      </c>
      <c r="E528" s="57" t="n">
        <v>5</v>
      </c>
      <c r="F528" s="22" t="n">
        <v>1.47</v>
      </c>
      <c r="G528" s="22" t="n">
        <v>7.35</v>
      </c>
    </row>
    <row r="529" customFormat="false" ht="38.25" hidden="false" customHeight="false" outlineLevel="0" collapsed="false">
      <c r="A529" s="58" t="s">
        <v>176</v>
      </c>
      <c r="B529" s="25" t="s">
        <v>177</v>
      </c>
      <c r="C529" s="26" t="s">
        <v>16</v>
      </c>
      <c r="D529" s="26" t="s">
        <v>152</v>
      </c>
      <c r="E529" s="57" t="n">
        <v>1.5</v>
      </c>
      <c r="F529" s="22" t="n">
        <v>16.23</v>
      </c>
      <c r="G529" s="22" t="n">
        <v>24.35</v>
      </c>
    </row>
    <row r="530" customFormat="false" ht="38.25" hidden="false" customHeight="false" outlineLevel="0" collapsed="false">
      <c r="A530" s="58" t="s">
        <v>163</v>
      </c>
      <c r="B530" s="25" t="s">
        <v>164</v>
      </c>
      <c r="C530" s="26" t="s">
        <v>16</v>
      </c>
      <c r="D530" s="26" t="s">
        <v>152</v>
      </c>
      <c r="E530" s="57" t="n">
        <v>1.5</v>
      </c>
      <c r="F530" s="22" t="n">
        <v>13.05</v>
      </c>
      <c r="G530" s="22" t="n">
        <v>19.58</v>
      </c>
    </row>
    <row r="531" customFormat="false" ht="15" hidden="false" customHeight="false" outlineLevel="0" collapsed="false">
      <c r="A531" s="54" t="s">
        <v>165</v>
      </c>
      <c r="B531" s="54"/>
      <c r="C531" s="54"/>
      <c r="D531" s="54"/>
      <c r="E531" s="54"/>
      <c r="F531" s="54"/>
      <c r="G531" s="49" t="n">
        <v>6.2</v>
      </c>
    </row>
    <row r="532" customFormat="false" ht="15" hidden="false" customHeight="false" outlineLevel="0" collapsed="false">
      <c r="A532" s="54" t="s">
        <v>166</v>
      </c>
      <c r="B532" s="54"/>
      <c r="C532" s="54"/>
      <c r="D532" s="54"/>
      <c r="E532" s="54"/>
      <c r="F532" s="54"/>
      <c r="G532" s="49" t="n">
        <v>4.05</v>
      </c>
    </row>
    <row r="533" customFormat="false" ht="15" hidden="false" customHeight="false" outlineLevel="0" collapsed="false">
      <c r="A533" s="54" t="s">
        <v>167</v>
      </c>
      <c r="B533" s="54"/>
      <c r="C533" s="54"/>
      <c r="D533" s="54"/>
      <c r="E533" s="54"/>
      <c r="F533" s="54"/>
      <c r="G533" s="49" t="n">
        <v>10.26</v>
      </c>
    </row>
    <row r="534" customFormat="false" ht="15" hidden="false" customHeight="false" outlineLevel="0" collapsed="false">
      <c r="A534" s="54" t="s">
        <v>168</v>
      </c>
      <c r="B534" s="54"/>
      <c r="C534" s="54"/>
      <c r="D534" s="54"/>
      <c r="E534" s="54"/>
      <c r="F534" s="54"/>
      <c r="G534" s="49" t="n">
        <v>0</v>
      </c>
    </row>
    <row r="535" customFormat="false" ht="15" hidden="false" customHeight="false" outlineLevel="0" collapsed="false">
      <c r="A535" s="54" t="s">
        <v>169</v>
      </c>
      <c r="B535" s="54"/>
      <c r="C535" s="54"/>
      <c r="D535" s="54"/>
      <c r="E535" s="54"/>
      <c r="F535" s="54"/>
      <c r="G535" s="49" t="n">
        <v>2.93</v>
      </c>
    </row>
    <row r="536" customFormat="false" ht="15" hidden="false" customHeight="false" outlineLevel="0" collapsed="false">
      <c r="A536" s="54" t="s">
        <v>170</v>
      </c>
      <c r="B536" s="54"/>
      <c r="C536" s="54"/>
      <c r="D536" s="54"/>
      <c r="E536" s="54"/>
      <c r="F536" s="54"/>
      <c r="G536" s="49" t="n">
        <v>0</v>
      </c>
    </row>
    <row r="537" customFormat="false" ht="15" hidden="false" customHeight="false" outlineLevel="0" collapsed="false">
      <c r="A537" s="54" t="s">
        <v>171</v>
      </c>
      <c r="B537" s="54"/>
      <c r="C537" s="54"/>
      <c r="D537" s="54"/>
      <c r="E537" s="54"/>
      <c r="F537" s="54"/>
      <c r="G537" s="49" t="n">
        <v>2.93</v>
      </c>
    </row>
    <row r="538" customFormat="false" ht="15" hidden="false" customHeight="false" outlineLevel="0" collapsed="false">
      <c r="A538" s="54" t="s">
        <v>172</v>
      </c>
      <c r="B538" s="54"/>
      <c r="C538" s="54"/>
      <c r="D538" s="54"/>
      <c r="E538" s="54"/>
      <c r="F538" s="54"/>
      <c r="G538" s="49" t="n">
        <v>13.18</v>
      </c>
    </row>
    <row r="539" customFormat="false" ht="15" hidden="false" customHeight="false" outlineLevel="0" collapsed="false">
      <c r="A539" s="54" t="s">
        <v>173</v>
      </c>
      <c r="B539" s="54"/>
      <c r="C539" s="54"/>
      <c r="D539" s="54"/>
      <c r="E539" s="54"/>
      <c r="F539" s="54"/>
      <c r="G539" s="50" t="n">
        <v>5</v>
      </c>
    </row>
    <row r="540" customFormat="false" ht="15" hidden="false" customHeight="false" outlineLevel="0" collapsed="false">
      <c r="A540" s="54" t="s">
        <v>174</v>
      </c>
      <c r="B540" s="54"/>
      <c r="C540" s="54"/>
      <c r="D540" s="54"/>
      <c r="E540" s="54"/>
      <c r="F540" s="54"/>
      <c r="G540" s="49" t="n">
        <f aca="false">G539*G538</f>
        <v>65.9</v>
      </c>
    </row>
    <row r="541" customFormat="false" ht="15" hidden="false" customHeight="false" outlineLevel="0" collapsed="false">
      <c r="A541" s="55"/>
      <c r="B541" s="55"/>
      <c r="C541" s="55"/>
      <c r="D541" s="55"/>
      <c r="E541" s="55"/>
      <c r="F541" s="55"/>
      <c r="G541" s="55"/>
    </row>
    <row r="542" customFormat="false" ht="89.25" hidden="false" customHeight="false" outlineLevel="0" collapsed="false">
      <c r="A542" s="24" t="s">
        <v>100</v>
      </c>
      <c r="B542" s="24" t="s">
        <v>101</v>
      </c>
      <c r="C542" s="56" t="s">
        <v>159</v>
      </c>
      <c r="D542" s="56" t="s">
        <v>175</v>
      </c>
      <c r="E542" s="57"/>
      <c r="F542" s="27"/>
      <c r="G542" s="27"/>
    </row>
    <row r="543" customFormat="false" ht="63.75" hidden="false" customHeight="false" outlineLevel="0" collapsed="false">
      <c r="A543" s="58" t="n">
        <v>395</v>
      </c>
      <c r="B543" s="25" t="s">
        <v>318</v>
      </c>
      <c r="C543" s="26" t="s">
        <v>190</v>
      </c>
      <c r="D543" s="26" t="s">
        <v>20</v>
      </c>
      <c r="E543" s="57" t="n">
        <v>12</v>
      </c>
      <c r="F543" s="22" t="n">
        <v>2.43</v>
      </c>
      <c r="G543" s="22" t="n">
        <v>29.16</v>
      </c>
    </row>
    <row r="544" customFormat="false" ht="38.25" hidden="false" customHeight="false" outlineLevel="0" collapsed="false">
      <c r="A544" s="58" t="s">
        <v>176</v>
      </c>
      <c r="B544" s="25" t="s">
        <v>177</v>
      </c>
      <c r="C544" s="26" t="s">
        <v>16</v>
      </c>
      <c r="D544" s="26" t="s">
        <v>152</v>
      </c>
      <c r="E544" s="57" t="n">
        <v>3.6</v>
      </c>
      <c r="F544" s="22" t="n">
        <v>16.23</v>
      </c>
      <c r="G544" s="22" t="n">
        <v>58.44</v>
      </c>
    </row>
    <row r="545" customFormat="false" ht="38.25" hidden="false" customHeight="false" outlineLevel="0" collapsed="false">
      <c r="A545" s="58" t="s">
        <v>163</v>
      </c>
      <c r="B545" s="25" t="s">
        <v>164</v>
      </c>
      <c r="C545" s="26" t="s">
        <v>16</v>
      </c>
      <c r="D545" s="26" t="s">
        <v>152</v>
      </c>
      <c r="E545" s="57" t="n">
        <v>3.6</v>
      </c>
      <c r="F545" s="22" t="n">
        <v>13.05</v>
      </c>
      <c r="G545" s="22" t="n">
        <v>47</v>
      </c>
    </row>
    <row r="546" customFormat="false" ht="15" hidden="false" customHeight="false" outlineLevel="0" collapsed="false">
      <c r="A546" s="54" t="s">
        <v>165</v>
      </c>
      <c r="B546" s="54"/>
      <c r="C546" s="54"/>
      <c r="D546" s="54"/>
      <c r="E546" s="54"/>
      <c r="F546" s="54"/>
      <c r="G546" s="49" t="n">
        <v>6.2</v>
      </c>
    </row>
    <row r="547" customFormat="false" ht="15" hidden="false" customHeight="false" outlineLevel="0" collapsed="false">
      <c r="A547" s="54" t="s">
        <v>166</v>
      </c>
      <c r="B547" s="54"/>
      <c r="C547" s="54"/>
      <c r="D547" s="54"/>
      <c r="E547" s="54"/>
      <c r="F547" s="54"/>
      <c r="G547" s="49" t="n">
        <v>5.01</v>
      </c>
    </row>
    <row r="548" customFormat="false" ht="15" hidden="false" customHeight="false" outlineLevel="0" collapsed="false">
      <c r="A548" s="54" t="s">
        <v>167</v>
      </c>
      <c r="B548" s="54"/>
      <c r="C548" s="54"/>
      <c r="D548" s="54"/>
      <c r="E548" s="54"/>
      <c r="F548" s="54"/>
      <c r="G548" s="49" t="n">
        <v>11.22</v>
      </c>
    </row>
    <row r="549" customFormat="false" ht="15" hidden="false" customHeight="false" outlineLevel="0" collapsed="false">
      <c r="A549" s="54" t="s">
        <v>168</v>
      </c>
      <c r="B549" s="54"/>
      <c r="C549" s="54"/>
      <c r="D549" s="54"/>
      <c r="E549" s="54"/>
      <c r="F549" s="54"/>
      <c r="G549" s="49" t="n">
        <v>0</v>
      </c>
    </row>
    <row r="550" customFormat="false" ht="15" hidden="false" customHeight="false" outlineLevel="0" collapsed="false">
      <c r="A550" s="54" t="s">
        <v>169</v>
      </c>
      <c r="B550" s="54"/>
      <c r="C550" s="54"/>
      <c r="D550" s="54"/>
      <c r="E550" s="54"/>
      <c r="F550" s="54"/>
      <c r="G550" s="49" t="n">
        <v>3.2</v>
      </c>
    </row>
    <row r="551" customFormat="false" ht="15" hidden="false" customHeight="false" outlineLevel="0" collapsed="false">
      <c r="A551" s="54" t="s">
        <v>170</v>
      </c>
      <c r="B551" s="54"/>
      <c r="C551" s="54"/>
      <c r="D551" s="54"/>
      <c r="E551" s="54"/>
      <c r="F551" s="54"/>
      <c r="G551" s="49" t="n">
        <v>0</v>
      </c>
    </row>
    <row r="552" customFormat="false" ht="15" hidden="false" customHeight="false" outlineLevel="0" collapsed="false">
      <c r="A552" s="54" t="s">
        <v>171</v>
      </c>
      <c r="B552" s="54"/>
      <c r="C552" s="54"/>
      <c r="D552" s="54"/>
      <c r="E552" s="54"/>
      <c r="F552" s="54"/>
      <c r="G552" s="49" t="n">
        <v>3.2</v>
      </c>
    </row>
    <row r="553" customFormat="false" ht="15" hidden="false" customHeight="false" outlineLevel="0" collapsed="false">
      <c r="A553" s="54" t="s">
        <v>172</v>
      </c>
      <c r="B553" s="54"/>
      <c r="C553" s="54"/>
      <c r="D553" s="54"/>
      <c r="E553" s="54"/>
      <c r="F553" s="54"/>
      <c r="G553" s="49" t="n">
        <v>14.42</v>
      </c>
    </row>
    <row r="554" customFormat="false" ht="15" hidden="false" customHeight="false" outlineLevel="0" collapsed="false">
      <c r="A554" s="54" t="s">
        <v>173</v>
      </c>
      <c r="B554" s="54"/>
      <c r="C554" s="54"/>
      <c r="D554" s="54"/>
      <c r="E554" s="54"/>
      <c r="F554" s="54"/>
      <c r="G554" s="50" t="n">
        <v>12</v>
      </c>
    </row>
    <row r="555" customFormat="false" ht="15" hidden="false" customHeight="false" outlineLevel="0" collapsed="false">
      <c r="A555" s="54" t="s">
        <v>174</v>
      </c>
      <c r="B555" s="54"/>
      <c r="C555" s="54"/>
      <c r="D555" s="54"/>
      <c r="E555" s="54"/>
      <c r="F555" s="54"/>
      <c r="G555" s="49" t="n">
        <f aca="false">G554*G553</f>
        <v>173.04</v>
      </c>
    </row>
    <row r="556" customFormat="false" ht="15" hidden="false" customHeight="false" outlineLevel="0" collapsed="false">
      <c r="A556" s="55"/>
      <c r="B556" s="55"/>
      <c r="C556" s="55"/>
      <c r="D556" s="55"/>
      <c r="E556" s="55"/>
      <c r="F556" s="55"/>
      <c r="G556" s="55"/>
    </row>
    <row r="557" customFormat="false" ht="63.75" hidden="false" customHeight="false" outlineLevel="0" collapsed="false">
      <c r="A557" s="24" t="s">
        <v>102</v>
      </c>
      <c r="B557" s="24" t="s">
        <v>103</v>
      </c>
      <c r="C557" s="56" t="s">
        <v>159</v>
      </c>
      <c r="D557" s="56" t="s">
        <v>251</v>
      </c>
      <c r="E557" s="57"/>
      <c r="F557" s="27"/>
      <c r="G557" s="27"/>
    </row>
    <row r="558" customFormat="false" ht="38.25" hidden="false" customHeight="false" outlineLevel="0" collapsed="false">
      <c r="A558" s="58" t="s">
        <v>183</v>
      </c>
      <c r="B558" s="25" t="s">
        <v>184</v>
      </c>
      <c r="C558" s="26" t="s">
        <v>16</v>
      </c>
      <c r="D558" s="26" t="s">
        <v>152</v>
      </c>
      <c r="E558" s="57" t="n">
        <v>0.09</v>
      </c>
      <c r="F558" s="22" t="n">
        <v>13.22</v>
      </c>
      <c r="G558" s="22" t="n">
        <v>1.12</v>
      </c>
    </row>
    <row r="559" customFormat="false" ht="38.25" hidden="false" customHeight="false" outlineLevel="0" collapsed="false">
      <c r="A559" s="58" t="s">
        <v>176</v>
      </c>
      <c r="B559" s="25" t="s">
        <v>177</v>
      </c>
      <c r="C559" s="26" t="s">
        <v>16</v>
      </c>
      <c r="D559" s="26" t="s">
        <v>152</v>
      </c>
      <c r="E559" s="57" t="n">
        <v>0.54</v>
      </c>
      <c r="F559" s="22" t="n">
        <v>16.23</v>
      </c>
      <c r="G559" s="22" t="n">
        <v>8.77</v>
      </c>
    </row>
    <row r="560" customFormat="false" ht="15" hidden="false" customHeight="false" outlineLevel="0" collapsed="false">
      <c r="A560" s="54" t="s">
        <v>165</v>
      </c>
      <c r="B560" s="54"/>
      <c r="C560" s="54"/>
      <c r="D560" s="54"/>
      <c r="E560" s="54"/>
      <c r="F560" s="54"/>
      <c r="G560" s="49" t="n">
        <v>2.88</v>
      </c>
    </row>
    <row r="561" customFormat="false" ht="15" hidden="false" customHeight="false" outlineLevel="0" collapsed="false">
      <c r="A561" s="54" t="s">
        <v>166</v>
      </c>
      <c r="B561" s="54"/>
      <c r="C561" s="54"/>
      <c r="D561" s="54"/>
      <c r="E561" s="54"/>
      <c r="F561" s="54"/>
      <c r="G561" s="49" t="n">
        <v>1.08</v>
      </c>
    </row>
    <row r="562" customFormat="false" ht="15" hidden="false" customHeight="false" outlineLevel="0" collapsed="false">
      <c r="A562" s="54" t="s">
        <v>167</v>
      </c>
      <c r="B562" s="54"/>
      <c r="C562" s="54"/>
      <c r="D562" s="54"/>
      <c r="E562" s="54"/>
      <c r="F562" s="54"/>
      <c r="G562" s="49" t="n">
        <v>3.96</v>
      </c>
    </row>
    <row r="563" customFormat="false" ht="15" hidden="false" customHeight="false" outlineLevel="0" collapsed="false">
      <c r="A563" s="54" t="s">
        <v>168</v>
      </c>
      <c r="B563" s="54"/>
      <c r="C563" s="54"/>
      <c r="D563" s="54"/>
      <c r="E563" s="54"/>
      <c r="F563" s="54"/>
      <c r="G563" s="49" t="n">
        <v>0</v>
      </c>
    </row>
    <row r="564" customFormat="false" ht="15" hidden="false" customHeight="false" outlineLevel="0" collapsed="false">
      <c r="A564" s="54" t="s">
        <v>169</v>
      </c>
      <c r="B564" s="54"/>
      <c r="C564" s="54"/>
      <c r="D564" s="54"/>
      <c r="E564" s="54"/>
      <c r="F564" s="54"/>
      <c r="G564" s="49" t="n">
        <v>1.13</v>
      </c>
    </row>
    <row r="565" customFormat="false" ht="15" hidden="false" customHeight="false" outlineLevel="0" collapsed="false">
      <c r="A565" s="54" t="s">
        <v>170</v>
      </c>
      <c r="B565" s="54"/>
      <c r="C565" s="54"/>
      <c r="D565" s="54"/>
      <c r="E565" s="54"/>
      <c r="F565" s="54"/>
      <c r="G565" s="49" t="n">
        <v>0</v>
      </c>
    </row>
    <row r="566" customFormat="false" ht="15" hidden="false" customHeight="false" outlineLevel="0" collapsed="false">
      <c r="A566" s="54" t="s">
        <v>171</v>
      </c>
      <c r="B566" s="54"/>
      <c r="C566" s="54"/>
      <c r="D566" s="54"/>
      <c r="E566" s="54"/>
      <c r="F566" s="54"/>
      <c r="G566" s="49" t="n">
        <v>1.13</v>
      </c>
    </row>
    <row r="567" customFormat="false" ht="15" hidden="false" customHeight="false" outlineLevel="0" collapsed="false">
      <c r="A567" s="54" t="s">
        <v>172</v>
      </c>
      <c r="B567" s="54"/>
      <c r="C567" s="54"/>
      <c r="D567" s="54"/>
      <c r="E567" s="54"/>
      <c r="F567" s="54"/>
      <c r="G567" s="49" t="n">
        <v>5.08</v>
      </c>
    </row>
    <row r="568" customFormat="false" ht="15" hidden="false" customHeight="false" outlineLevel="0" collapsed="false">
      <c r="A568" s="54" t="s">
        <v>173</v>
      </c>
      <c r="B568" s="54"/>
      <c r="C568" s="54"/>
      <c r="D568" s="54"/>
      <c r="E568" s="54"/>
      <c r="F568" s="54"/>
      <c r="G568" s="50" t="n">
        <v>2.5</v>
      </c>
    </row>
    <row r="569" customFormat="false" ht="15" hidden="false" customHeight="false" outlineLevel="0" collapsed="false">
      <c r="A569" s="54" t="s">
        <v>174</v>
      </c>
      <c r="B569" s="54"/>
      <c r="C569" s="54"/>
      <c r="D569" s="54"/>
      <c r="E569" s="54"/>
      <c r="F569" s="54"/>
      <c r="G569" s="49" t="n">
        <f aca="false">G568*G567</f>
        <v>12.7</v>
      </c>
    </row>
    <row r="570" customFormat="false" ht="15" hidden="false" customHeight="false" outlineLevel="0" collapsed="false">
      <c r="A570" s="55"/>
      <c r="B570" s="55"/>
      <c r="C570" s="55"/>
      <c r="D570" s="55"/>
      <c r="E570" s="55"/>
      <c r="F570" s="55"/>
      <c r="G570" s="55"/>
    </row>
    <row r="571" customFormat="false" ht="51" hidden="false" customHeight="false" outlineLevel="0" collapsed="false">
      <c r="A571" s="24" t="s">
        <v>104</v>
      </c>
      <c r="B571" s="24" t="s">
        <v>105</v>
      </c>
      <c r="C571" s="56" t="s">
        <v>159</v>
      </c>
      <c r="D571" s="56" t="s">
        <v>175</v>
      </c>
      <c r="E571" s="57"/>
      <c r="F571" s="27"/>
      <c r="G571" s="27"/>
    </row>
    <row r="572" customFormat="false" ht="51" hidden="false" customHeight="false" outlineLevel="0" collapsed="false">
      <c r="A572" s="58" t="s">
        <v>319</v>
      </c>
      <c r="B572" s="25" t="s">
        <v>320</v>
      </c>
      <c r="C572" s="26" t="s">
        <v>16</v>
      </c>
      <c r="D572" s="26" t="s">
        <v>152</v>
      </c>
      <c r="E572" s="57" t="n">
        <v>0.16</v>
      </c>
      <c r="F572" s="22" t="n">
        <v>13.08</v>
      </c>
      <c r="G572" s="22" t="n">
        <v>2.11</v>
      </c>
    </row>
    <row r="573" customFormat="false" ht="51" hidden="false" customHeight="false" outlineLevel="0" collapsed="false">
      <c r="A573" s="58" t="s">
        <v>321</v>
      </c>
      <c r="B573" s="25" t="s">
        <v>322</v>
      </c>
      <c r="C573" s="26" t="s">
        <v>16</v>
      </c>
      <c r="D573" s="26" t="s">
        <v>152</v>
      </c>
      <c r="E573" s="57" t="n">
        <v>1.01</v>
      </c>
      <c r="F573" s="22" t="n">
        <v>16.04</v>
      </c>
      <c r="G573" s="22" t="n">
        <v>16.17</v>
      </c>
    </row>
    <row r="574" customFormat="false" ht="15" hidden="false" customHeight="false" outlineLevel="0" collapsed="false">
      <c r="A574" s="54" t="s">
        <v>165</v>
      </c>
      <c r="B574" s="54"/>
      <c r="C574" s="54"/>
      <c r="D574" s="54"/>
      <c r="E574" s="54"/>
      <c r="F574" s="54"/>
      <c r="G574" s="49" t="n">
        <v>1.89</v>
      </c>
    </row>
    <row r="575" customFormat="false" ht="15" hidden="false" customHeight="false" outlineLevel="0" collapsed="false">
      <c r="A575" s="54" t="s">
        <v>166</v>
      </c>
      <c r="B575" s="54"/>
      <c r="C575" s="54"/>
      <c r="D575" s="54"/>
      <c r="E575" s="54"/>
      <c r="F575" s="54"/>
      <c r="G575" s="49" t="n">
        <v>0.72</v>
      </c>
    </row>
    <row r="576" customFormat="false" ht="15" hidden="false" customHeight="false" outlineLevel="0" collapsed="false">
      <c r="A576" s="54" t="s">
        <v>167</v>
      </c>
      <c r="B576" s="54"/>
      <c r="C576" s="54"/>
      <c r="D576" s="54"/>
      <c r="E576" s="54"/>
      <c r="F576" s="54"/>
      <c r="G576" s="49" t="n">
        <v>2.61</v>
      </c>
    </row>
    <row r="577" customFormat="false" ht="15" hidden="false" customHeight="false" outlineLevel="0" collapsed="false">
      <c r="A577" s="54" t="s">
        <v>168</v>
      </c>
      <c r="B577" s="54"/>
      <c r="C577" s="54"/>
      <c r="D577" s="54"/>
      <c r="E577" s="54"/>
      <c r="F577" s="54"/>
      <c r="G577" s="49" t="n">
        <v>0</v>
      </c>
    </row>
    <row r="578" customFormat="false" ht="15" hidden="false" customHeight="false" outlineLevel="0" collapsed="false">
      <c r="A578" s="54" t="s">
        <v>169</v>
      </c>
      <c r="B578" s="54"/>
      <c r="C578" s="54"/>
      <c r="D578" s="54"/>
      <c r="E578" s="54"/>
      <c r="F578" s="54"/>
      <c r="G578" s="49" t="n">
        <v>0.74</v>
      </c>
    </row>
    <row r="579" customFormat="false" ht="15" hidden="false" customHeight="false" outlineLevel="0" collapsed="false">
      <c r="A579" s="54" t="s">
        <v>170</v>
      </c>
      <c r="B579" s="54"/>
      <c r="C579" s="54"/>
      <c r="D579" s="54"/>
      <c r="E579" s="54"/>
      <c r="F579" s="54"/>
      <c r="G579" s="49" t="n">
        <v>0</v>
      </c>
    </row>
    <row r="580" customFormat="false" ht="15" hidden="false" customHeight="false" outlineLevel="0" collapsed="false">
      <c r="A580" s="54" t="s">
        <v>171</v>
      </c>
      <c r="B580" s="54"/>
      <c r="C580" s="54"/>
      <c r="D580" s="54"/>
      <c r="E580" s="54"/>
      <c r="F580" s="54"/>
      <c r="G580" s="49" t="n">
        <v>0.74</v>
      </c>
    </row>
    <row r="581" customFormat="false" ht="15" hidden="false" customHeight="false" outlineLevel="0" collapsed="false">
      <c r="A581" s="54" t="s">
        <v>172</v>
      </c>
      <c r="B581" s="54"/>
      <c r="C581" s="54"/>
      <c r="D581" s="54"/>
      <c r="E581" s="54"/>
      <c r="F581" s="54"/>
      <c r="G581" s="49" t="n">
        <v>3.36</v>
      </c>
    </row>
    <row r="582" customFormat="false" ht="15" hidden="false" customHeight="false" outlineLevel="0" collapsed="false">
      <c r="A582" s="54" t="s">
        <v>173</v>
      </c>
      <c r="B582" s="54"/>
      <c r="C582" s="54"/>
      <c r="D582" s="54"/>
      <c r="E582" s="54"/>
      <c r="F582" s="54"/>
      <c r="G582" s="50" t="n">
        <v>7</v>
      </c>
    </row>
    <row r="583" customFormat="false" ht="15" hidden="false" customHeight="false" outlineLevel="0" collapsed="false">
      <c r="A583" s="54" t="s">
        <v>174</v>
      </c>
      <c r="B583" s="54"/>
      <c r="C583" s="54"/>
      <c r="D583" s="54"/>
      <c r="E583" s="54"/>
      <c r="F583" s="54"/>
      <c r="G583" s="49" t="n">
        <f aca="false">G582*G581</f>
        <v>23.52</v>
      </c>
    </row>
    <row r="584" customFormat="false" ht="15" hidden="false" customHeight="false" outlineLevel="0" collapsed="false">
      <c r="A584" s="55"/>
      <c r="B584" s="55"/>
      <c r="C584" s="55"/>
      <c r="D584" s="55"/>
      <c r="E584" s="55"/>
      <c r="F584" s="55"/>
      <c r="G584" s="55"/>
    </row>
    <row r="585" customFormat="false" ht="76.5" hidden="false" customHeight="false" outlineLevel="0" collapsed="false">
      <c r="A585" s="24" t="s">
        <v>106</v>
      </c>
      <c r="B585" s="24" t="s">
        <v>107</v>
      </c>
      <c r="C585" s="56" t="s">
        <v>159</v>
      </c>
      <c r="D585" s="56" t="s">
        <v>251</v>
      </c>
      <c r="E585" s="57"/>
      <c r="F585" s="27"/>
      <c r="G585" s="27"/>
    </row>
    <row r="586" customFormat="false" ht="51" hidden="false" customHeight="false" outlineLevel="0" collapsed="false">
      <c r="A586" s="58" t="s">
        <v>319</v>
      </c>
      <c r="B586" s="25" t="s">
        <v>320</v>
      </c>
      <c r="C586" s="26" t="s">
        <v>16</v>
      </c>
      <c r="D586" s="26" t="s">
        <v>152</v>
      </c>
      <c r="E586" s="57" t="n">
        <v>0.14</v>
      </c>
      <c r="F586" s="22" t="n">
        <v>13.08</v>
      </c>
      <c r="G586" s="22" t="n">
        <v>1.8</v>
      </c>
    </row>
    <row r="587" customFormat="false" ht="51" hidden="false" customHeight="false" outlineLevel="0" collapsed="false">
      <c r="A587" s="58" t="s">
        <v>321</v>
      </c>
      <c r="B587" s="25" t="s">
        <v>322</v>
      </c>
      <c r="C587" s="26" t="s">
        <v>16</v>
      </c>
      <c r="D587" s="26" t="s">
        <v>152</v>
      </c>
      <c r="E587" s="57" t="n">
        <v>0.98</v>
      </c>
      <c r="F587" s="22" t="n">
        <v>16.04</v>
      </c>
      <c r="G587" s="22" t="n">
        <v>15.68</v>
      </c>
    </row>
    <row r="588" customFormat="false" ht="51" hidden="false" customHeight="false" outlineLevel="0" collapsed="false">
      <c r="A588" s="58" t="s">
        <v>323</v>
      </c>
      <c r="B588" s="25" t="s">
        <v>324</v>
      </c>
      <c r="C588" s="26" t="s">
        <v>16</v>
      </c>
      <c r="D588" s="26" t="s">
        <v>17</v>
      </c>
      <c r="E588" s="57" t="n">
        <v>0.01</v>
      </c>
      <c r="F588" s="22" t="n">
        <v>364.4</v>
      </c>
      <c r="G588" s="22" t="n">
        <v>2.73</v>
      </c>
    </row>
    <row r="589" customFormat="false" ht="15" hidden="false" customHeight="false" outlineLevel="0" collapsed="false">
      <c r="A589" s="54" t="s">
        <v>165</v>
      </c>
      <c r="B589" s="54"/>
      <c r="C589" s="54"/>
      <c r="D589" s="54"/>
      <c r="E589" s="54"/>
      <c r="F589" s="54"/>
      <c r="G589" s="49" t="n">
        <v>5.3</v>
      </c>
    </row>
    <row r="590" customFormat="false" ht="15" hidden="false" customHeight="false" outlineLevel="0" collapsed="false">
      <c r="A590" s="54" t="s">
        <v>166</v>
      </c>
      <c r="B590" s="54"/>
      <c r="C590" s="54"/>
      <c r="D590" s="54"/>
      <c r="E590" s="54"/>
      <c r="F590" s="54"/>
      <c r="G590" s="49" t="n">
        <v>2.79</v>
      </c>
    </row>
    <row r="591" customFormat="false" ht="15" hidden="false" customHeight="false" outlineLevel="0" collapsed="false">
      <c r="A591" s="54" t="s">
        <v>167</v>
      </c>
      <c r="B591" s="54"/>
      <c r="C591" s="54"/>
      <c r="D591" s="54"/>
      <c r="E591" s="54"/>
      <c r="F591" s="54"/>
      <c r="G591" s="49" t="n">
        <v>8.09</v>
      </c>
    </row>
    <row r="592" customFormat="false" ht="15" hidden="false" customHeight="false" outlineLevel="0" collapsed="false">
      <c r="A592" s="54" t="s">
        <v>168</v>
      </c>
      <c r="B592" s="54"/>
      <c r="C592" s="54"/>
      <c r="D592" s="54"/>
      <c r="E592" s="54"/>
      <c r="F592" s="54"/>
      <c r="G592" s="49" t="n">
        <v>0</v>
      </c>
    </row>
    <row r="593" customFormat="false" ht="15" hidden="false" customHeight="false" outlineLevel="0" collapsed="false">
      <c r="A593" s="54" t="s">
        <v>169</v>
      </c>
      <c r="B593" s="54"/>
      <c r="C593" s="54"/>
      <c r="D593" s="54"/>
      <c r="E593" s="54"/>
      <c r="F593" s="54"/>
      <c r="G593" s="49" t="n">
        <v>2.31</v>
      </c>
    </row>
    <row r="594" customFormat="false" ht="15" hidden="false" customHeight="false" outlineLevel="0" collapsed="false">
      <c r="A594" s="54" t="s">
        <v>170</v>
      </c>
      <c r="B594" s="54"/>
      <c r="C594" s="54"/>
      <c r="D594" s="54"/>
      <c r="E594" s="54"/>
      <c r="F594" s="54"/>
      <c r="G594" s="49" t="n">
        <v>0</v>
      </c>
    </row>
    <row r="595" customFormat="false" ht="15" hidden="false" customHeight="false" outlineLevel="0" collapsed="false">
      <c r="A595" s="54" t="s">
        <v>171</v>
      </c>
      <c r="B595" s="54"/>
      <c r="C595" s="54"/>
      <c r="D595" s="54"/>
      <c r="E595" s="54"/>
      <c r="F595" s="54"/>
      <c r="G595" s="49" t="n">
        <v>2.31</v>
      </c>
    </row>
    <row r="596" customFormat="false" ht="15" hidden="false" customHeight="false" outlineLevel="0" collapsed="false">
      <c r="A596" s="54" t="s">
        <v>172</v>
      </c>
      <c r="B596" s="54"/>
      <c r="C596" s="54"/>
      <c r="D596" s="54"/>
      <c r="E596" s="54"/>
      <c r="F596" s="54"/>
      <c r="G596" s="49" t="n">
        <v>10.39</v>
      </c>
    </row>
    <row r="597" customFormat="false" ht="15" hidden="false" customHeight="false" outlineLevel="0" collapsed="false">
      <c r="A597" s="54" t="s">
        <v>173</v>
      </c>
      <c r="B597" s="54"/>
      <c r="C597" s="54"/>
      <c r="D597" s="54"/>
      <c r="E597" s="54"/>
      <c r="F597" s="54"/>
      <c r="G597" s="50" t="n">
        <v>2.5</v>
      </c>
    </row>
    <row r="598" customFormat="false" ht="15" hidden="false" customHeight="false" outlineLevel="0" collapsed="false">
      <c r="A598" s="54" t="s">
        <v>174</v>
      </c>
      <c r="B598" s="54"/>
      <c r="C598" s="54"/>
      <c r="D598" s="54"/>
      <c r="E598" s="54"/>
      <c r="F598" s="54"/>
      <c r="G598" s="49" t="n">
        <f aca="false">G597*G596</f>
        <v>25.975</v>
      </c>
    </row>
    <row r="599" customFormat="false" ht="15" hidden="false" customHeight="false" outlineLevel="0" collapsed="false">
      <c r="A599" s="55"/>
      <c r="B599" s="55"/>
      <c r="C599" s="55"/>
      <c r="D599" s="55"/>
      <c r="E599" s="55"/>
      <c r="F599" s="55"/>
      <c r="G599" s="55"/>
    </row>
    <row r="600" customFormat="false" ht="89.25" hidden="false" customHeight="false" outlineLevel="0" collapsed="false">
      <c r="A600" s="24" t="s">
        <v>108</v>
      </c>
      <c r="B600" s="24" t="s">
        <v>75</v>
      </c>
      <c r="C600" s="56" t="s">
        <v>159</v>
      </c>
      <c r="D600" s="56" t="s">
        <v>251</v>
      </c>
      <c r="E600" s="57"/>
      <c r="F600" s="27"/>
      <c r="G600" s="27"/>
    </row>
    <row r="601" customFormat="false" ht="38.25" hidden="false" customHeight="false" outlineLevel="0" collapsed="false">
      <c r="A601" s="58" t="n">
        <v>2674</v>
      </c>
      <c r="B601" s="25" t="s">
        <v>295</v>
      </c>
      <c r="C601" s="26" t="s">
        <v>190</v>
      </c>
      <c r="D601" s="26" t="s">
        <v>54</v>
      </c>
      <c r="E601" s="57" t="n">
        <v>4.68</v>
      </c>
      <c r="F601" s="22" t="n">
        <v>2.49</v>
      </c>
      <c r="G601" s="22" t="n">
        <v>11.65</v>
      </c>
    </row>
    <row r="602" customFormat="false" ht="25.5" hidden="false" customHeight="false" outlineLevel="0" collapsed="false">
      <c r="A602" s="58" t="n">
        <v>34562</v>
      </c>
      <c r="B602" s="25" t="s">
        <v>296</v>
      </c>
      <c r="C602" s="26" t="s">
        <v>190</v>
      </c>
      <c r="D602" s="26" t="s">
        <v>239</v>
      </c>
      <c r="E602" s="57" t="n">
        <v>0.01</v>
      </c>
      <c r="F602" s="22" t="n">
        <v>8.7</v>
      </c>
      <c r="G602" s="22" t="n">
        <v>0.07</v>
      </c>
    </row>
    <row r="603" customFormat="false" ht="38.25" hidden="false" customHeight="false" outlineLevel="0" collapsed="false">
      <c r="A603" s="58" t="s">
        <v>183</v>
      </c>
      <c r="B603" s="25" t="s">
        <v>184</v>
      </c>
      <c r="C603" s="26" t="s">
        <v>16</v>
      </c>
      <c r="D603" s="26" t="s">
        <v>152</v>
      </c>
      <c r="E603" s="57" t="n">
        <v>0.47</v>
      </c>
      <c r="F603" s="22" t="n">
        <v>13.22</v>
      </c>
      <c r="G603" s="22" t="n">
        <v>6.2</v>
      </c>
    </row>
    <row r="604" customFormat="false" ht="38.25" hidden="false" customHeight="false" outlineLevel="0" collapsed="false">
      <c r="A604" s="58" t="s">
        <v>176</v>
      </c>
      <c r="B604" s="25" t="s">
        <v>177</v>
      </c>
      <c r="C604" s="26" t="s">
        <v>16</v>
      </c>
      <c r="D604" s="26" t="s">
        <v>152</v>
      </c>
      <c r="E604" s="57" t="n">
        <v>0.47</v>
      </c>
      <c r="F604" s="22" t="n">
        <v>16.23</v>
      </c>
      <c r="G604" s="22" t="n">
        <v>7.62</v>
      </c>
    </row>
    <row r="605" customFormat="false" ht="15" hidden="false" customHeight="false" outlineLevel="0" collapsed="false">
      <c r="A605" s="54" t="s">
        <v>165</v>
      </c>
      <c r="B605" s="54"/>
      <c r="C605" s="54"/>
      <c r="D605" s="54"/>
      <c r="E605" s="54"/>
      <c r="F605" s="54"/>
      <c r="G605" s="49" t="n">
        <v>2.13</v>
      </c>
    </row>
    <row r="606" customFormat="false" ht="15" hidden="false" customHeight="false" outlineLevel="0" collapsed="false">
      <c r="A606" s="54" t="s">
        <v>166</v>
      </c>
      <c r="B606" s="54"/>
      <c r="C606" s="54"/>
      <c r="D606" s="54"/>
      <c r="E606" s="54"/>
      <c r="F606" s="54"/>
      <c r="G606" s="49" t="n">
        <v>3.43</v>
      </c>
    </row>
    <row r="607" customFormat="false" ht="15" hidden="false" customHeight="false" outlineLevel="0" collapsed="false">
      <c r="A607" s="54" t="s">
        <v>167</v>
      </c>
      <c r="B607" s="54"/>
      <c r="C607" s="54"/>
      <c r="D607" s="54"/>
      <c r="E607" s="54"/>
      <c r="F607" s="54"/>
      <c r="G607" s="49" t="n">
        <v>5.55</v>
      </c>
    </row>
    <row r="608" customFormat="false" ht="15" hidden="false" customHeight="false" outlineLevel="0" collapsed="false">
      <c r="A608" s="54" t="s">
        <v>168</v>
      </c>
      <c r="B608" s="54"/>
      <c r="C608" s="54"/>
      <c r="D608" s="54"/>
      <c r="E608" s="54"/>
      <c r="F608" s="54"/>
      <c r="G608" s="49" t="n">
        <v>0</v>
      </c>
    </row>
    <row r="609" customFormat="false" ht="15" hidden="false" customHeight="false" outlineLevel="0" collapsed="false">
      <c r="A609" s="54" t="s">
        <v>169</v>
      </c>
      <c r="B609" s="54"/>
      <c r="C609" s="54"/>
      <c r="D609" s="54"/>
      <c r="E609" s="54"/>
      <c r="F609" s="54"/>
      <c r="G609" s="49" t="n">
        <v>1.58</v>
      </c>
    </row>
    <row r="610" customFormat="false" ht="15" hidden="false" customHeight="false" outlineLevel="0" collapsed="false">
      <c r="A610" s="54" t="s">
        <v>170</v>
      </c>
      <c r="B610" s="54"/>
      <c r="C610" s="54"/>
      <c r="D610" s="54"/>
      <c r="E610" s="54"/>
      <c r="F610" s="54"/>
      <c r="G610" s="49" t="n">
        <v>0</v>
      </c>
    </row>
    <row r="611" customFormat="false" ht="15" hidden="false" customHeight="false" outlineLevel="0" collapsed="false">
      <c r="A611" s="54" t="s">
        <v>171</v>
      </c>
      <c r="B611" s="54"/>
      <c r="C611" s="54"/>
      <c r="D611" s="54"/>
      <c r="E611" s="54"/>
      <c r="F611" s="54"/>
      <c r="G611" s="49" t="n">
        <v>1.58</v>
      </c>
    </row>
    <row r="612" customFormat="false" ht="15" hidden="false" customHeight="false" outlineLevel="0" collapsed="false">
      <c r="A612" s="54" t="s">
        <v>172</v>
      </c>
      <c r="B612" s="54"/>
      <c r="C612" s="54"/>
      <c r="D612" s="54"/>
      <c r="E612" s="54"/>
      <c r="F612" s="54"/>
      <c r="G612" s="49" t="n">
        <v>7.14</v>
      </c>
    </row>
    <row r="613" customFormat="false" ht="15" hidden="false" customHeight="false" outlineLevel="0" collapsed="false">
      <c r="A613" s="54" t="s">
        <v>173</v>
      </c>
      <c r="B613" s="54"/>
      <c r="C613" s="54"/>
      <c r="D613" s="54"/>
      <c r="E613" s="54"/>
      <c r="F613" s="54"/>
      <c r="G613" s="50" t="n">
        <v>4.6</v>
      </c>
    </row>
    <row r="614" customFormat="false" ht="15" hidden="false" customHeight="false" outlineLevel="0" collapsed="false">
      <c r="A614" s="54" t="s">
        <v>174</v>
      </c>
      <c r="B614" s="54"/>
      <c r="C614" s="54"/>
      <c r="D614" s="54"/>
      <c r="E614" s="54"/>
      <c r="F614" s="54"/>
      <c r="G614" s="49" t="n">
        <f aca="false">G613*G612</f>
        <v>32.844</v>
      </c>
    </row>
    <row r="615" customFormat="false" ht="15" hidden="false" customHeight="false" outlineLevel="0" collapsed="false">
      <c r="A615" s="55"/>
      <c r="B615" s="55"/>
      <c r="C615" s="55"/>
      <c r="D615" s="55"/>
      <c r="E615" s="55"/>
      <c r="F615" s="55"/>
      <c r="G615" s="55"/>
    </row>
    <row r="616" customFormat="false" ht="89.25" hidden="false" customHeight="false" outlineLevel="0" collapsed="false">
      <c r="A616" s="24" t="s">
        <v>109</v>
      </c>
      <c r="B616" s="24" t="s">
        <v>110</v>
      </c>
      <c r="C616" s="56" t="s">
        <v>159</v>
      </c>
      <c r="D616" s="56" t="s">
        <v>251</v>
      </c>
      <c r="E616" s="57"/>
      <c r="F616" s="27"/>
      <c r="G616" s="27"/>
    </row>
    <row r="617" customFormat="false" ht="38.25" hidden="false" customHeight="false" outlineLevel="0" collapsed="false">
      <c r="A617" s="58" t="n">
        <v>2684</v>
      </c>
      <c r="B617" s="25" t="s">
        <v>325</v>
      </c>
      <c r="C617" s="26" t="s">
        <v>190</v>
      </c>
      <c r="D617" s="26" t="s">
        <v>54</v>
      </c>
      <c r="E617" s="57" t="n">
        <v>2.95</v>
      </c>
      <c r="F617" s="22" t="n">
        <v>5.18</v>
      </c>
      <c r="G617" s="22" t="n">
        <v>15.28</v>
      </c>
    </row>
    <row r="618" customFormat="false" ht="25.5" hidden="false" customHeight="false" outlineLevel="0" collapsed="false">
      <c r="A618" s="58" t="n">
        <v>34562</v>
      </c>
      <c r="B618" s="25" t="s">
        <v>296</v>
      </c>
      <c r="C618" s="26" t="s">
        <v>190</v>
      </c>
      <c r="D618" s="26" t="s">
        <v>239</v>
      </c>
      <c r="E618" s="57" t="n">
        <v>0.01</v>
      </c>
      <c r="F618" s="22" t="n">
        <v>8.7</v>
      </c>
      <c r="G618" s="22" t="n">
        <v>0.06</v>
      </c>
    </row>
    <row r="619" customFormat="false" ht="38.25" hidden="false" customHeight="false" outlineLevel="0" collapsed="false">
      <c r="A619" s="58" t="s">
        <v>183</v>
      </c>
      <c r="B619" s="25" t="s">
        <v>184</v>
      </c>
      <c r="C619" s="26" t="s">
        <v>16</v>
      </c>
      <c r="D619" s="26" t="s">
        <v>152</v>
      </c>
      <c r="E619" s="57" t="n">
        <v>0.45</v>
      </c>
      <c r="F619" s="22" t="n">
        <v>13.22</v>
      </c>
      <c r="G619" s="22" t="n">
        <v>5.91</v>
      </c>
    </row>
    <row r="620" customFormat="false" ht="38.25" hidden="false" customHeight="false" outlineLevel="0" collapsed="false">
      <c r="A620" s="58" t="s">
        <v>176</v>
      </c>
      <c r="B620" s="25" t="s">
        <v>177</v>
      </c>
      <c r="C620" s="26" t="s">
        <v>16</v>
      </c>
      <c r="D620" s="26" t="s">
        <v>152</v>
      </c>
      <c r="E620" s="57" t="n">
        <v>0.45</v>
      </c>
      <c r="F620" s="22" t="n">
        <v>16.23</v>
      </c>
      <c r="G620" s="22" t="n">
        <v>7.25</v>
      </c>
    </row>
    <row r="621" customFormat="false" ht="15" hidden="false" customHeight="false" outlineLevel="0" collapsed="false">
      <c r="A621" s="54" t="s">
        <v>165</v>
      </c>
      <c r="B621" s="54"/>
      <c r="C621" s="54"/>
      <c r="D621" s="54"/>
      <c r="E621" s="54"/>
      <c r="F621" s="54"/>
      <c r="G621" s="49" t="n">
        <v>3.21</v>
      </c>
    </row>
    <row r="622" customFormat="false" ht="15" hidden="false" customHeight="false" outlineLevel="0" collapsed="false">
      <c r="A622" s="54" t="s">
        <v>166</v>
      </c>
      <c r="B622" s="54"/>
      <c r="C622" s="54"/>
      <c r="D622" s="54"/>
      <c r="E622" s="54"/>
      <c r="F622" s="54"/>
      <c r="G622" s="49" t="n">
        <v>6.61</v>
      </c>
    </row>
    <row r="623" customFormat="false" ht="15" hidden="false" customHeight="false" outlineLevel="0" collapsed="false">
      <c r="A623" s="54" t="s">
        <v>167</v>
      </c>
      <c r="B623" s="54"/>
      <c r="C623" s="54"/>
      <c r="D623" s="54"/>
      <c r="E623" s="54"/>
      <c r="F623" s="54"/>
      <c r="G623" s="49" t="n">
        <v>9.82</v>
      </c>
    </row>
    <row r="624" customFormat="false" ht="15" hidden="false" customHeight="false" outlineLevel="0" collapsed="false">
      <c r="A624" s="54" t="s">
        <v>168</v>
      </c>
      <c r="B624" s="54"/>
      <c r="C624" s="54"/>
      <c r="D624" s="54"/>
      <c r="E624" s="54"/>
      <c r="F624" s="54"/>
      <c r="G624" s="49" t="n">
        <v>0</v>
      </c>
    </row>
    <row r="625" customFormat="false" ht="15" hidden="false" customHeight="false" outlineLevel="0" collapsed="false">
      <c r="A625" s="54" t="s">
        <v>169</v>
      </c>
      <c r="B625" s="54"/>
      <c r="C625" s="54"/>
      <c r="D625" s="54"/>
      <c r="E625" s="54"/>
      <c r="F625" s="54"/>
      <c r="G625" s="49" t="n">
        <v>2.8</v>
      </c>
    </row>
    <row r="626" customFormat="false" ht="15" hidden="false" customHeight="false" outlineLevel="0" collapsed="false">
      <c r="A626" s="54" t="s">
        <v>170</v>
      </c>
      <c r="B626" s="54"/>
      <c r="C626" s="54"/>
      <c r="D626" s="54"/>
      <c r="E626" s="54"/>
      <c r="F626" s="54"/>
      <c r="G626" s="49" t="n">
        <v>0</v>
      </c>
    </row>
    <row r="627" customFormat="false" ht="15" hidden="false" customHeight="false" outlineLevel="0" collapsed="false">
      <c r="A627" s="54" t="s">
        <v>171</v>
      </c>
      <c r="B627" s="54"/>
      <c r="C627" s="54"/>
      <c r="D627" s="54"/>
      <c r="E627" s="54"/>
      <c r="F627" s="54"/>
      <c r="G627" s="49" t="n">
        <v>2.8</v>
      </c>
    </row>
    <row r="628" customFormat="false" ht="15" hidden="false" customHeight="false" outlineLevel="0" collapsed="false">
      <c r="A628" s="54" t="s">
        <v>172</v>
      </c>
      <c r="B628" s="54"/>
      <c r="C628" s="54"/>
      <c r="D628" s="54"/>
      <c r="E628" s="54"/>
      <c r="F628" s="54"/>
      <c r="G628" s="49" t="n">
        <v>12.63</v>
      </c>
    </row>
    <row r="629" customFormat="false" ht="15" hidden="false" customHeight="false" outlineLevel="0" collapsed="false">
      <c r="A629" s="54" t="s">
        <v>173</v>
      </c>
      <c r="B629" s="54"/>
      <c r="C629" s="54"/>
      <c r="D629" s="54"/>
      <c r="E629" s="54"/>
      <c r="F629" s="54"/>
      <c r="G629" s="50" t="n">
        <v>2.9</v>
      </c>
    </row>
    <row r="630" customFormat="false" ht="15" hidden="false" customHeight="false" outlineLevel="0" collapsed="false">
      <c r="A630" s="54" t="s">
        <v>174</v>
      </c>
      <c r="B630" s="54"/>
      <c r="C630" s="54"/>
      <c r="D630" s="54"/>
      <c r="E630" s="54"/>
      <c r="F630" s="54"/>
      <c r="G630" s="49" t="n">
        <f aca="false">G629*G628</f>
        <v>36.627</v>
      </c>
    </row>
    <row r="631" customFormat="false" ht="15" hidden="false" customHeight="false" outlineLevel="0" collapsed="false">
      <c r="A631" s="55"/>
      <c r="B631" s="55"/>
      <c r="C631" s="55"/>
      <c r="D631" s="55"/>
      <c r="E631" s="55"/>
      <c r="F631" s="55"/>
      <c r="G631" s="55"/>
    </row>
    <row r="632" customFormat="false" ht="89.25" hidden="false" customHeight="false" outlineLevel="0" collapsed="false">
      <c r="A632" s="24" t="s">
        <v>111</v>
      </c>
      <c r="B632" s="24" t="s">
        <v>112</v>
      </c>
      <c r="C632" s="56" t="s">
        <v>159</v>
      </c>
      <c r="D632" s="56" t="s">
        <v>251</v>
      </c>
      <c r="E632" s="57"/>
      <c r="F632" s="27"/>
      <c r="G632" s="27"/>
    </row>
    <row r="633" customFormat="false" ht="38.25" hidden="false" customHeight="false" outlineLevel="0" collapsed="false">
      <c r="A633" s="58" t="n">
        <v>2674</v>
      </c>
      <c r="B633" s="25" t="s">
        <v>295</v>
      </c>
      <c r="C633" s="26" t="s">
        <v>190</v>
      </c>
      <c r="D633" s="26" t="s">
        <v>54</v>
      </c>
      <c r="E633" s="57" t="n">
        <v>3.36</v>
      </c>
      <c r="F633" s="22" t="n">
        <v>2.49</v>
      </c>
      <c r="G633" s="22" t="n">
        <v>8.36</v>
      </c>
    </row>
    <row r="634" customFormat="false" ht="38.25" hidden="false" customHeight="false" outlineLevel="0" collapsed="false">
      <c r="A634" s="58" t="s">
        <v>183</v>
      </c>
      <c r="B634" s="25" t="s">
        <v>184</v>
      </c>
      <c r="C634" s="26" t="s">
        <v>16</v>
      </c>
      <c r="D634" s="26" t="s">
        <v>152</v>
      </c>
      <c r="E634" s="57" t="n">
        <v>0.56</v>
      </c>
      <c r="F634" s="22" t="n">
        <v>13.22</v>
      </c>
      <c r="G634" s="22" t="n">
        <v>7.42</v>
      </c>
    </row>
    <row r="635" customFormat="false" ht="38.25" hidden="false" customHeight="false" outlineLevel="0" collapsed="false">
      <c r="A635" s="58" t="s">
        <v>176</v>
      </c>
      <c r="B635" s="25" t="s">
        <v>177</v>
      </c>
      <c r="C635" s="26" t="s">
        <v>16</v>
      </c>
      <c r="D635" s="26" t="s">
        <v>152</v>
      </c>
      <c r="E635" s="57" t="n">
        <v>0.56</v>
      </c>
      <c r="F635" s="22" t="n">
        <v>16.23</v>
      </c>
      <c r="G635" s="22" t="n">
        <v>9.11</v>
      </c>
    </row>
    <row r="636" customFormat="false" ht="15" hidden="false" customHeight="false" outlineLevel="0" collapsed="false">
      <c r="A636" s="54" t="s">
        <v>165</v>
      </c>
      <c r="B636" s="54"/>
      <c r="C636" s="54"/>
      <c r="D636" s="54"/>
      <c r="E636" s="54"/>
      <c r="F636" s="54"/>
      <c r="G636" s="49" t="n">
        <v>3.54</v>
      </c>
    </row>
    <row r="637" customFormat="false" ht="15" hidden="false" customHeight="false" outlineLevel="0" collapsed="false">
      <c r="A637" s="54" t="s">
        <v>166</v>
      </c>
      <c r="B637" s="54"/>
      <c r="C637" s="54"/>
      <c r="D637" s="54"/>
      <c r="E637" s="54"/>
      <c r="F637" s="54"/>
      <c r="G637" s="49" t="n">
        <v>4</v>
      </c>
    </row>
    <row r="638" customFormat="false" ht="15" hidden="false" customHeight="false" outlineLevel="0" collapsed="false">
      <c r="A638" s="54" t="s">
        <v>167</v>
      </c>
      <c r="B638" s="54"/>
      <c r="C638" s="54"/>
      <c r="D638" s="54"/>
      <c r="E638" s="54"/>
      <c r="F638" s="54"/>
      <c r="G638" s="49" t="n">
        <v>7.54</v>
      </c>
    </row>
    <row r="639" customFormat="false" ht="15" hidden="false" customHeight="false" outlineLevel="0" collapsed="false">
      <c r="A639" s="54" t="s">
        <v>168</v>
      </c>
      <c r="B639" s="54"/>
      <c r="C639" s="54"/>
      <c r="D639" s="54"/>
      <c r="E639" s="54"/>
      <c r="F639" s="54"/>
      <c r="G639" s="49" t="n">
        <v>0</v>
      </c>
    </row>
    <row r="640" customFormat="false" ht="15" hidden="false" customHeight="false" outlineLevel="0" collapsed="false">
      <c r="A640" s="54" t="s">
        <v>169</v>
      </c>
      <c r="B640" s="54"/>
      <c r="C640" s="54"/>
      <c r="D640" s="54"/>
      <c r="E640" s="54"/>
      <c r="F640" s="54"/>
      <c r="G640" s="49" t="n">
        <v>2.15</v>
      </c>
    </row>
    <row r="641" customFormat="false" ht="15" hidden="false" customHeight="false" outlineLevel="0" collapsed="false">
      <c r="A641" s="54" t="s">
        <v>170</v>
      </c>
      <c r="B641" s="54"/>
      <c r="C641" s="54"/>
      <c r="D641" s="54"/>
      <c r="E641" s="54"/>
      <c r="F641" s="54"/>
      <c r="G641" s="49" t="n">
        <v>0</v>
      </c>
    </row>
    <row r="642" customFormat="false" ht="15" hidden="false" customHeight="false" outlineLevel="0" collapsed="false">
      <c r="A642" s="54" t="s">
        <v>171</v>
      </c>
      <c r="B642" s="54"/>
      <c r="C642" s="54"/>
      <c r="D642" s="54"/>
      <c r="E642" s="54"/>
      <c r="F642" s="54"/>
      <c r="G642" s="49" t="n">
        <v>2.15</v>
      </c>
    </row>
    <row r="643" customFormat="false" ht="15" hidden="false" customHeight="false" outlineLevel="0" collapsed="false">
      <c r="A643" s="54" t="s">
        <v>172</v>
      </c>
      <c r="B643" s="54"/>
      <c r="C643" s="54"/>
      <c r="D643" s="54"/>
      <c r="E643" s="54"/>
      <c r="F643" s="54"/>
      <c r="G643" s="49" t="n">
        <v>9.69</v>
      </c>
    </row>
    <row r="644" customFormat="false" ht="15" hidden="false" customHeight="false" outlineLevel="0" collapsed="false">
      <c r="A644" s="54" t="s">
        <v>173</v>
      </c>
      <c r="B644" s="54"/>
      <c r="C644" s="54"/>
      <c r="D644" s="54"/>
      <c r="E644" s="54"/>
      <c r="F644" s="54"/>
      <c r="G644" s="50" t="n">
        <v>3.3</v>
      </c>
    </row>
    <row r="645" customFormat="false" ht="15" hidden="false" customHeight="false" outlineLevel="0" collapsed="false">
      <c r="A645" s="54" t="s">
        <v>174</v>
      </c>
      <c r="B645" s="54"/>
      <c r="C645" s="54"/>
      <c r="D645" s="54"/>
      <c r="E645" s="54"/>
      <c r="F645" s="54"/>
      <c r="G645" s="49" t="n">
        <f aca="false">G644*G643</f>
        <v>31.977</v>
      </c>
    </row>
    <row r="646" customFormat="false" ht="15" hidden="false" customHeight="false" outlineLevel="0" collapsed="false">
      <c r="A646" s="55"/>
      <c r="B646" s="55"/>
      <c r="C646" s="55"/>
      <c r="D646" s="55"/>
      <c r="E646" s="55"/>
      <c r="F646" s="55"/>
      <c r="G646" s="55"/>
    </row>
    <row r="647" customFormat="false" ht="89.25" hidden="false" customHeight="false" outlineLevel="0" collapsed="false">
      <c r="A647" s="24" t="s">
        <v>113</v>
      </c>
      <c r="B647" s="24" t="s">
        <v>114</v>
      </c>
      <c r="C647" s="56" t="s">
        <v>159</v>
      </c>
      <c r="D647" s="56" t="s">
        <v>251</v>
      </c>
      <c r="E647" s="57"/>
      <c r="F647" s="27"/>
      <c r="G647" s="27"/>
    </row>
    <row r="648" customFormat="false" ht="38.25" hidden="false" customHeight="false" outlineLevel="0" collapsed="false">
      <c r="A648" s="58" t="n">
        <v>2684</v>
      </c>
      <c r="B648" s="25" t="s">
        <v>325</v>
      </c>
      <c r="C648" s="26" t="s">
        <v>190</v>
      </c>
      <c r="D648" s="26" t="s">
        <v>54</v>
      </c>
      <c r="E648" s="57" t="n">
        <v>2.64</v>
      </c>
      <c r="F648" s="22" t="n">
        <v>5.18</v>
      </c>
      <c r="G648" s="22" t="n">
        <v>13.7</v>
      </c>
    </row>
    <row r="649" customFormat="false" ht="38.25" hidden="false" customHeight="false" outlineLevel="0" collapsed="false">
      <c r="A649" s="58" t="s">
        <v>183</v>
      </c>
      <c r="B649" s="25" t="s">
        <v>184</v>
      </c>
      <c r="C649" s="26" t="s">
        <v>16</v>
      </c>
      <c r="D649" s="26" t="s">
        <v>152</v>
      </c>
      <c r="E649" s="57" t="n">
        <v>0.57</v>
      </c>
      <c r="F649" s="22" t="n">
        <v>13.22</v>
      </c>
      <c r="G649" s="22" t="n">
        <v>7.6</v>
      </c>
    </row>
    <row r="650" customFormat="false" ht="38.25" hidden="false" customHeight="false" outlineLevel="0" collapsed="false">
      <c r="A650" s="58" t="s">
        <v>176</v>
      </c>
      <c r="B650" s="25" t="s">
        <v>177</v>
      </c>
      <c r="C650" s="26" t="s">
        <v>16</v>
      </c>
      <c r="D650" s="26" t="s">
        <v>152</v>
      </c>
      <c r="E650" s="57" t="n">
        <v>0.57</v>
      </c>
      <c r="F650" s="22" t="n">
        <v>16.23</v>
      </c>
      <c r="G650" s="22" t="n">
        <v>9.33</v>
      </c>
    </row>
    <row r="651" customFormat="false" ht="15" hidden="false" customHeight="false" outlineLevel="0" collapsed="false">
      <c r="A651" s="54" t="s">
        <v>165</v>
      </c>
      <c r="B651" s="54"/>
      <c r="C651" s="54"/>
      <c r="D651" s="54"/>
      <c r="E651" s="54"/>
      <c r="F651" s="54"/>
      <c r="G651" s="49" t="n">
        <v>4.61</v>
      </c>
    </row>
    <row r="652" customFormat="false" ht="15" hidden="false" customHeight="false" outlineLevel="0" collapsed="false">
      <c r="A652" s="54" t="s">
        <v>166</v>
      </c>
      <c r="B652" s="54"/>
      <c r="C652" s="54"/>
      <c r="D652" s="54"/>
      <c r="E652" s="54"/>
      <c r="F652" s="54"/>
      <c r="G652" s="49" t="n">
        <v>7.17</v>
      </c>
    </row>
    <row r="653" customFormat="false" ht="15" hidden="false" customHeight="false" outlineLevel="0" collapsed="false">
      <c r="A653" s="54" t="s">
        <v>167</v>
      </c>
      <c r="B653" s="54"/>
      <c r="C653" s="54"/>
      <c r="D653" s="54"/>
      <c r="E653" s="54"/>
      <c r="F653" s="54"/>
      <c r="G653" s="49" t="n">
        <v>11.78</v>
      </c>
    </row>
    <row r="654" customFormat="false" ht="15" hidden="false" customHeight="false" outlineLevel="0" collapsed="false">
      <c r="A654" s="54" t="s">
        <v>168</v>
      </c>
      <c r="B654" s="54"/>
      <c r="C654" s="54"/>
      <c r="D654" s="54"/>
      <c r="E654" s="54"/>
      <c r="F654" s="54"/>
      <c r="G654" s="49" t="n">
        <v>0</v>
      </c>
    </row>
    <row r="655" customFormat="false" ht="15" hidden="false" customHeight="false" outlineLevel="0" collapsed="false">
      <c r="A655" s="54" t="s">
        <v>169</v>
      </c>
      <c r="B655" s="54"/>
      <c r="C655" s="54"/>
      <c r="D655" s="54"/>
      <c r="E655" s="54"/>
      <c r="F655" s="54"/>
      <c r="G655" s="49" t="n">
        <v>3.36</v>
      </c>
    </row>
    <row r="656" customFormat="false" ht="15" hidden="false" customHeight="false" outlineLevel="0" collapsed="false">
      <c r="A656" s="54" t="s">
        <v>170</v>
      </c>
      <c r="B656" s="54"/>
      <c r="C656" s="54"/>
      <c r="D656" s="54"/>
      <c r="E656" s="54"/>
      <c r="F656" s="54"/>
      <c r="G656" s="49" t="n">
        <v>0</v>
      </c>
    </row>
    <row r="657" customFormat="false" ht="15" hidden="false" customHeight="false" outlineLevel="0" collapsed="false">
      <c r="A657" s="54" t="s">
        <v>171</v>
      </c>
      <c r="B657" s="54"/>
      <c r="C657" s="54"/>
      <c r="D657" s="54"/>
      <c r="E657" s="54"/>
      <c r="F657" s="54"/>
      <c r="G657" s="49" t="n">
        <v>3.36</v>
      </c>
    </row>
    <row r="658" customFormat="false" ht="15" hidden="false" customHeight="false" outlineLevel="0" collapsed="false">
      <c r="A658" s="54" t="s">
        <v>172</v>
      </c>
      <c r="B658" s="54"/>
      <c r="C658" s="54"/>
      <c r="D658" s="54"/>
      <c r="E658" s="54"/>
      <c r="F658" s="54"/>
      <c r="G658" s="49" t="n">
        <v>15.14</v>
      </c>
    </row>
    <row r="659" customFormat="false" ht="15" hidden="false" customHeight="false" outlineLevel="0" collapsed="false">
      <c r="A659" s="54" t="s">
        <v>173</v>
      </c>
      <c r="B659" s="54"/>
      <c r="C659" s="54"/>
      <c r="D659" s="54"/>
      <c r="E659" s="54"/>
      <c r="F659" s="54"/>
      <c r="G659" s="50" t="n">
        <v>2.6</v>
      </c>
    </row>
    <row r="660" customFormat="false" ht="15" hidden="false" customHeight="false" outlineLevel="0" collapsed="false">
      <c r="A660" s="54" t="s">
        <v>174</v>
      </c>
      <c r="B660" s="54"/>
      <c r="C660" s="54"/>
      <c r="D660" s="54"/>
      <c r="E660" s="54"/>
      <c r="F660" s="54"/>
      <c r="G660" s="49" t="n">
        <f aca="false">G659*G658</f>
        <v>39.364</v>
      </c>
    </row>
    <row r="661" customFormat="false" ht="15" hidden="false" customHeight="false" outlineLevel="0" collapsed="false">
      <c r="A661" s="55"/>
      <c r="B661" s="55"/>
      <c r="C661" s="55"/>
      <c r="D661" s="55"/>
      <c r="E661" s="55"/>
      <c r="F661" s="55"/>
      <c r="G661" s="55"/>
    </row>
    <row r="662" customFormat="false" ht="89.25" hidden="false" customHeight="false" outlineLevel="0" collapsed="false">
      <c r="A662" s="24" t="s">
        <v>115</v>
      </c>
      <c r="B662" s="24" t="s">
        <v>77</v>
      </c>
      <c r="C662" s="56" t="s">
        <v>159</v>
      </c>
      <c r="D662" s="56" t="s">
        <v>175</v>
      </c>
      <c r="E662" s="57"/>
      <c r="F662" s="27"/>
      <c r="G662" s="27"/>
    </row>
    <row r="663" customFormat="false" ht="51" hidden="false" customHeight="false" outlineLevel="0" collapsed="false">
      <c r="A663" s="58" t="n">
        <v>1879</v>
      </c>
      <c r="B663" s="25" t="s">
        <v>297</v>
      </c>
      <c r="C663" s="26" t="s">
        <v>190</v>
      </c>
      <c r="D663" s="26" t="s">
        <v>20</v>
      </c>
      <c r="E663" s="57" t="n">
        <v>2</v>
      </c>
      <c r="F663" s="22" t="n">
        <v>1.94</v>
      </c>
      <c r="G663" s="22" t="n">
        <v>3.88</v>
      </c>
    </row>
    <row r="664" customFormat="false" ht="38.25" hidden="false" customHeight="false" outlineLevel="0" collapsed="false">
      <c r="A664" s="58" t="s">
        <v>183</v>
      </c>
      <c r="B664" s="25" t="s">
        <v>184</v>
      </c>
      <c r="C664" s="26" t="s">
        <v>16</v>
      </c>
      <c r="D664" s="26" t="s">
        <v>152</v>
      </c>
      <c r="E664" s="57" t="n">
        <v>0.4</v>
      </c>
      <c r="F664" s="22" t="n">
        <v>13.22</v>
      </c>
      <c r="G664" s="22" t="n">
        <v>5.34</v>
      </c>
    </row>
    <row r="665" customFormat="false" ht="38.25" hidden="false" customHeight="false" outlineLevel="0" collapsed="false">
      <c r="A665" s="58" t="s">
        <v>176</v>
      </c>
      <c r="B665" s="25" t="s">
        <v>177</v>
      </c>
      <c r="C665" s="26" t="s">
        <v>16</v>
      </c>
      <c r="D665" s="26" t="s">
        <v>152</v>
      </c>
      <c r="E665" s="57" t="n">
        <v>0.4</v>
      </c>
      <c r="F665" s="22" t="n">
        <v>16.23</v>
      </c>
      <c r="G665" s="22" t="n">
        <v>6.56</v>
      </c>
    </row>
    <row r="666" customFormat="false" ht="15" hidden="false" customHeight="false" outlineLevel="0" collapsed="false">
      <c r="A666" s="54" t="s">
        <v>165</v>
      </c>
      <c r="B666" s="54"/>
      <c r="C666" s="54"/>
      <c r="D666" s="54"/>
      <c r="E666" s="54"/>
      <c r="F666" s="54"/>
      <c r="G666" s="49" t="n">
        <v>4.21</v>
      </c>
    </row>
    <row r="667" customFormat="false" ht="15" hidden="false" customHeight="false" outlineLevel="0" collapsed="false">
      <c r="A667" s="54" t="s">
        <v>166</v>
      </c>
      <c r="B667" s="54"/>
      <c r="C667" s="54"/>
      <c r="D667" s="54"/>
      <c r="E667" s="54"/>
      <c r="F667" s="54"/>
      <c r="G667" s="49" t="n">
        <v>3.68</v>
      </c>
    </row>
    <row r="668" customFormat="false" ht="15" hidden="false" customHeight="false" outlineLevel="0" collapsed="false">
      <c r="A668" s="54" t="s">
        <v>167</v>
      </c>
      <c r="B668" s="54"/>
      <c r="C668" s="54"/>
      <c r="D668" s="54"/>
      <c r="E668" s="54"/>
      <c r="F668" s="54"/>
      <c r="G668" s="49" t="n">
        <v>7.89</v>
      </c>
    </row>
    <row r="669" customFormat="false" ht="15" hidden="false" customHeight="false" outlineLevel="0" collapsed="false">
      <c r="A669" s="54" t="s">
        <v>168</v>
      </c>
      <c r="B669" s="54"/>
      <c r="C669" s="54"/>
      <c r="D669" s="54"/>
      <c r="E669" s="54"/>
      <c r="F669" s="54"/>
      <c r="G669" s="49" t="n">
        <v>0</v>
      </c>
    </row>
    <row r="670" customFormat="false" ht="15" hidden="false" customHeight="false" outlineLevel="0" collapsed="false">
      <c r="A670" s="54" t="s">
        <v>169</v>
      </c>
      <c r="B670" s="54"/>
      <c r="C670" s="54"/>
      <c r="D670" s="54"/>
      <c r="E670" s="54"/>
      <c r="F670" s="54"/>
      <c r="G670" s="49" t="n">
        <v>2.25</v>
      </c>
    </row>
    <row r="671" customFormat="false" ht="15" hidden="false" customHeight="false" outlineLevel="0" collapsed="false">
      <c r="A671" s="54" t="s">
        <v>170</v>
      </c>
      <c r="B671" s="54"/>
      <c r="C671" s="54"/>
      <c r="D671" s="54"/>
      <c r="E671" s="54"/>
      <c r="F671" s="54"/>
      <c r="G671" s="49" t="n">
        <v>0</v>
      </c>
    </row>
    <row r="672" customFormat="false" ht="15" hidden="false" customHeight="false" outlineLevel="0" collapsed="false">
      <c r="A672" s="54" t="s">
        <v>171</v>
      </c>
      <c r="B672" s="54"/>
      <c r="C672" s="54"/>
      <c r="D672" s="54"/>
      <c r="E672" s="54"/>
      <c r="F672" s="54"/>
      <c r="G672" s="49" t="n">
        <v>2.25</v>
      </c>
    </row>
    <row r="673" customFormat="false" ht="15" hidden="false" customHeight="false" outlineLevel="0" collapsed="false">
      <c r="A673" s="54" t="s">
        <v>172</v>
      </c>
      <c r="B673" s="54"/>
      <c r="C673" s="54"/>
      <c r="D673" s="54"/>
      <c r="E673" s="54"/>
      <c r="F673" s="54"/>
      <c r="G673" s="49" t="n">
        <v>10.14</v>
      </c>
    </row>
    <row r="674" customFormat="false" ht="15" hidden="false" customHeight="false" outlineLevel="0" collapsed="false">
      <c r="A674" s="54" t="s">
        <v>173</v>
      </c>
      <c r="B674" s="54"/>
      <c r="C674" s="54"/>
      <c r="D674" s="54"/>
      <c r="E674" s="54"/>
      <c r="F674" s="54"/>
      <c r="G674" s="50" t="n">
        <v>2</v>
      </c>
    </row>
    <row r="675" customFormat="false" ht="15" hidden="false" customHeight="false" outlineLevel="0" collapsed="false">
      <c r="A675" s="54" t="s">
        <v>174</v>
      </c>
      <c r="B675" s="54"/>
      <c r="C675" s="54"/>
      <c r="D675" s="54"/>
      <c r="E675" s="54"/>
      <c r="F675" s="54"/>
      <c r="G675" s="49" t="n">
        <f aca="false">G674*G673</f>
        <v>20.28</v>
      </c>
    </row>
    <row r="676" customFormat="false" ht="15" hidden="false" customHeight="false" outlineLevel="0" collapsed="false">
      <c r="A676" s="55"/>
      <c r="B676" s="55"/>
      <c r="C676" s="55"/>
      <c r="D676" s="55"/>
      <c r="E676" s="55"/>
      <c r="F676" s="55"/>
      <c r="G676" s="55"/>
    </row>
    <row r="677" customFormat="false" ht="63.75" hidden="false" customHeight="false" outlineLevel="0" collapsed="false">
      <c r="A677" s="24" t="s">
        <v>116</v>
      </c>
      <c r="B677" s="24" t="s">
        <v>117</v>
      </c>
      <c r="C677" s="56" t="s">
        <v>159</v>
      </c>
      <c r="D677" s="56" t="s">
        <v>175</v>
      </c>
      <c r="E677" s="57"/>
      <c r="F677" s="27"/>
      <c r="G677" s="27"/>
    </row>
    <row r="678" customFormat="false" ht="51" hidden="false" customHeight="false" outlineLevel="0" collapsed="false">
      <c r="A678" s="58" t="n">
        <v>1872</v>
      </c>
      <c r="B678" s="25" t="s">
        <v>326</v>
      </c>
      <c r="C678" s="26" t="s">
        <v>190</v>
      </c>
      <c r="D678" s="26" t="s">
        <v>20</v>
      </c>
      <c r="E678" s="57" t="n">
        <v>7</v>
      </c>
      <c r="F678" s="22" t="n">
        <v>1.68</v>
      </c>
      <c r="G678" s="22" t="n">
        <v>11.76</v>
      </c>
    </row>
    <row r="679" customFormat="false" ht="38.25" hidden="false" customHeight="false" outlineLevel="0" collapsed="false">
      <c r="A679" s="58" t="s">
        <v>183</v>
      </c>
      <c r="B679" s="25" t="s">
        <v>184</v>
      </c>
      <c r="C679" s="26" t="s">
        <v>16</v>
      </c>
      <c r="D679" s="26" t="s">
        <v>152</v>
      </c>
      <c r="E679" s="57" t="n">
        <v>1.02</v>
      </c>
      <c r="F679" s="22" t="n">
        <v>13.22</v>
      </c>
      <c r="G679" s="22" t="n">
        <v>13.42</v>
      </c>
    </row>
    <row r="680" customFormat="false" ht="38.25" hidden="false" customHeight="false" outlineLevel="0" collapsed="false">
      <c r="A680" s="58" t="s">
        <v>176</v>
      </c>
      <c r="B680" s="25" t="s">
        <v>177</v>
      </c>
      <c r="C680" s="26" t="s">
        <v>16</v>
      </c>
      <c r="D680" s="26" t="s">
        <v>152</v>
      </c>
      <c r="E680" s="57" t="n">
        <v>1.02</v>
      </c>
      <c r="F680" s="22" t="n">
        <v>16.23</v>
      </c>
      <c r="G680" s="22" t="n">
        <v>16.48</v>
      </c>
    </row>
    <row r="681" customFormat="false" ht="51" hidden="false" customHeight="false" outlineLevel="0" collapsed="false">
      <c r="A681" s="58" t="s">
        <v>323</v>
      </c>
      <c r="B681" s="25" t="s">
        <v>324</v>
      </c>
      <c r="C681" s="26" t="s">
        <v>16</v>
      </c>
      <c r="D681" s="26" t="s">
        <v>17</v>
      </c>
      <c r="E681" s="57" t="n">
        <v>0.01</v>
      </c>
      <c r="F681" s="22" t="n">
        <v>364.4</v>
      </c>
      <c r="G681" s="22" t="n">
        <v>2.3</v>
      </c>
    </row>
    <row r="682" customFormat="false" ht="15" hidden="false" customHeight="false" outlineLevel="0" collapsed="false">
      <c r="A682" s="54" t="s">
        <v>165</v>
      </c>
      <c r="B682" s="54"/>
      <c r="C682" s="54"/>
      <c r="D682" s="54"/>
      <c r="E682" s="54"/>
      <c r="F682" s="54"/>
      <c r="G682" s="49" t="n">
        <v>3.09</v>
      </c>
    </row>
    <row r="683" customFormat="false" ht="15" hidden="false" customHeight="false" outlineLevel="0" collapsed="false">
      <c r="A683" s="54" t="s">
        <v>166</v>
      </c>
      <c r="B683" s="54"/>
      <c r="C683" s="54"/>
      <c r="D683" s="54"/>
      <c r="E683" s="54"/>
      <c r="F683" s="54"/>
      <c r="G683" s="49" t="n">
        <v>3.19</v>
      </c>
    </row>
    <row r="684" customFormat="false" ht="15" hidden="false" customHeight="false" outlineLevel="0" collapsed="false">
      <c r="A684" s="54" t="s">
        <v>167</v>
      </c>
      <c r="B684" s="54"/>
      <c r="C684" s="54"/>
      <c r="D684" s="54"/>
      <c r="E684" s="54"/>
      <c r="F684" s="54"/>
      <c r="G684" s="49" t="n">
        <v>6.28</v>
      </c>
    </row>
    <row r="685" customFormat="false" ht="15" hidden="false" customHeight="false" outlineLevel="0" collapsed="false">
      <c r="A685" s="54" t="s">
        <v>168</v>
      </c>
      <c r="B685" s="54"/>
      <c r="C685" s="54"/>
      <c r="D685" s="54"/>
      <c r="E685" s="54"/>
      <c r="F685" s="54"/>
      <c r="G685" s="49" t="n">
        <v>0</v>
      </c>
    </row>
    <row r="686" customFormat="false" ht="15" hidden="false" customHeight="false" outlineLevel="0" collapsed="false">
      <c r="A686" s="54" t="s">
        <v>169</v>
      </c>
      <c r="B686" s="54"/>
      <c r="C686" s="54"/>
      <c r="D686" s="54"/>
      <c r="E686" s="54"/>
      <c r="F686" s="54"/>
      <c r="G686" s="49" t="n">
        <v>1.79</v>
      </c>
    </row>
    <row r="687" customFormat="false" ht="15" hidden="false" customHeight="false" outlineLevel="0" collapsed="false">
      <c r="A687" s="54" t="s">
        <v>170</v>
      </c>
      <c r="B687" s="54"/>
      <c r="C687" s="54"/>
      <c r="D687" s="54"/>
      <c r="E687" s="54"/>
      <c r="F687" s="54"/>
      <c r="G687" s="49" t="n">
        <v>0</v>
      </c>
    </row>
    <row r="688" customFormat="false" ht="15" hidden="false" customHeight="false" outlineLevel="0" collapsed="false">
      <c r="A688" s="54" t="s">
        <v>171</v>
      </c>
      <c r="B688" s="54"/>
      <c r="C688" s="54"/>
      <c r="D688" s="54"/>
      <c r="E688" s="54"/>
      <c r="F688" s="54"/>
      <c r="G688" s="49" t="n">
        <v>1.79</v>
      </c>
    </row>
    <row r="689" customFormat="false" ht="15" hidden="false" customHeight="false" outlineLevel="0" collapsed="false">
      <c r="A689" s="54" t="s">
        <v>172</v>
      </c>
      <c r="B689" s="54"/>
      <c r="C689" s="54"/>
      <c r="D689" s="54"/>
      <c r="E689" s="54"/>
      <c r="F689" s="54"/>
      <c r="G689" s="49" t="n">
        <v>8.07</v>
      </c>
    </row>
    <row r="690" customFormat="false" ht="15" hidden="false" customHeight="false" outlineLevel="0" collapsed="false">
      <c r="A690" s="54" t="s">
        <v>173</v>
      </c>
      <c r="B690" s="54"/>
      <c r="C690" s="54"/>
      <c r="D690" s="54"/>
      <c r="E690" s="54"/>
      <c r="F690" s="54"/>
      <c r="G690" s="50" t="n">
        <v>7</v>
      </c>
    </row>
    <row r="691" customFormat="false" ht="15" hidden="false" customHeight="false" outlineLevel="0" collapsed="false">
      <c r="A691" s="54" t="s">
        <v>174</v>
      </c>
      <c r="B691" s="54"/>
      <c r="C691" s="54"/>
      <c r="D691" s="54"/>
      <c r="E691" s="54"/>
      <c r="F691" s="54"/>
      <c r="G691" s="49" t="n">
        <f aca="false">G690*G689</f>
        <v>56.49</v>
      </c>
    </row>
    <row r="692" customFormat="false" ht="15" hidden="false" customHeight="false" outlineLevel="0" collapsed="false">
      <c r="A692" s="55"/>
      <c r="B692" s="55"/>
      <c r="C692" s="55"/>
      <c r="D692" s="55"/>
      <c r="E692" s="55"/>
      <c r="F692" s="55"/>
      <c r="G692" s="55"/>
    </row>
    <row r="693" customFormat="false" ht="63.75" hidden="false" customHeight="false" outlineLevel="0" collapsed="false">
      <c r="A693" s="24" t="s">
        <v>118</v>
      </c>
      <c r="B693" s="24" t="s">
        <v>119</v>
      </c>
      <c r="C693" s="56" t="s">
        <v>159</v>
      </c>
      <c r="D693" s="56" t="s">
        <v>175</v>
      </c>
      <c r="E693" s="57"/>
      <c r="F693" s="27"/>
      <c r="G693" s="27"/>
    </row>
    <row r="694" customFormat="false" ht="25.5" hidden="false" customHeight="false" outlineLevel="0" collapsed="false">
      <c r="A694" s="58" t="n">
        <v>2557</v>
      </c>
      <c r="B694" s="25" t="s">
        <v>327</v>
      </c>
      <c r="C694" s="26" t="s">
        <v>190</v>
      </c>
      <c r="D694" s="26" t="s">
        <v>20</v>
      </c>
      <c r="E694" s="57" t="n">
        <v>1</v>
      </c>
      <c r="F694" s="22" t="n">
        <v>2.38</v>
      </c>
      <c r="G694" s="22" t="n">
        <v>2.38</v>
      </c>
    </row>
    <row r="695" customFormat="false" ht="38.25" hidden="false" customHeight="false" outlineLevel="0" collapsed="false">
      <c r="A695" s="58" t="s">
        <v>183</v>
      </c>
      <c r="B695" s="25" t="s">
        <v>184</v>
      </c>
      <c r="C695" s="26" t="s">
        <v>16</v>
      </c>
      <c r="D695" s="26" t="s">
        <v>152</v>
      </c>
      <c r="E695" s="57" t="n">
        <v>0.17</v>
      </c>
      <c r="F695" s="22" t="n">
        <v>13.22</v>
      </c>
      <c r="G695" s="22" t="n">
        <v>2.2</v>
      </c>
    </row>
    <row r="696" customFormat="false" ht="38.25" hidden="false" customHeight="false" outlineLevel="0" collapsed="false">
      <c r="A696" s="58" t="s">
        <v>176</v>
      </c>
      <c r="B696" s="25" t="s">
        <v>177</v>
      </c>
      <c r="C696" s="26" t="s">
        <v>16</v>
      </c>
      <c r="D696" s="26" t="s">
        <v>152</v>
      </c>
      <c r="E696" s="57" t="n">
        <v>0.17</v>
      </c>
      <c r="F696" s="22" t="n">
        <v>16.23</v>
      </c>
      <c r="G696" s="22" t="n">
        <v>2.69</v>
      </c>
    </row>
    <row r="697" customFormat="false" ht="51" hidden="false" customHeight="false" outlineLevel="0" collapsed="false">
      <c r="A697" s="58" t="s">
        <v>323</v>
      </c>
      <c r="B697" s="25" t="s">
        <v>324</v>
      </c>
      <c r="C697" s="26" t="s">
        <v>16</v>
      </c>
      <c r="D697" s="26" t="s">
        <v>17</v>
      </c>
      <c r="E697" s="57" t="n">
        <v>0</v>
      </c>
      <c r="F697" s="22" t="n">
        <v>364.4</v>
      </c>
      <c r="G697" s="22" t="n">
        <v>0.44</v>
      </c>
    </row>
    <row r="698" customFormat="false" ht="15" hidden="false" customHeight="false" outlineLevel="0" collapsed="false">
      <c r="A698" s="54" t="s">
        <v>165</v>
      </c>
      <c r="B698" s="54"/>
      <c r="C698" s="54"/>
      <c r="D698" s="54"/>
      <c r="E698" s="54"/>
      <c r="F698" s="54"/>
      <c r="G698" s="49" t="n">
        <v>3.55</v>
      </c>
    </row>
    <row r="699" customFormat="false" ht="15" hidden="false" customHeight="false" outlineLevel="0" collapsed="false">
      <c r="A699" s="54" t="s">
        <v>166</v>
      </c>
      <c r="B699" s="54"/>
      <c r="C699" s="54"/>
      <c r="D699" s="54"/>
      <c r="E699" s="54"/>
      <c r="F699" s="54"/>
      <c r="G699" s="49" t="n">
        <v>4.16</v>
      </c>
    </row>
    <row r="700" customFormat="false" ht="15" hidden="false" customHeight="false" outlineLevel="0" collapsed="false">
      <c r="A700" s="54" t="s">
        <v>167</v>
      </c>
      <c r="B700" s="54"/>
      <c r="C700" s="54"/>
      <c r="D700" s="54"/>
      <c r="E700" s="54"/>
      <c r="F700" s="54"/>
      <c r="G700" s="49" t="n">
        <v>7.71</v>
      </c>
    </row>
    <row r="701" customFormat="false" ht="15" hidden="false" customHeight="false" outlineLevel="0" collapsed="false">
      <c r="A701" s="54" t="s">
        <v>168</v>
      </c>
      <c r="B701" s="54"/>
      <c r="C701" s="54"/>
      <c r="D701" s="54"/>
      <c r="E701" s="54"/>
      <c r="F701" s="54"/>
      <c r="G701" s="49" t="n">
        <v>0</v>
      </c>
    </row>
    <row r="702" customFormat="false" ht="15" hidden="false" customHeight="false" outlineLevel="0" collapsed="false">
      <c r="A702" s="54" t="s">
        <v>169</v>
      </c>
      <c r="B702" s="54"/>
      <c r="C702" s="54"/>
      <c r="D702" s="54"/>
      <c r="E702" s="54"/>
      <c r="F702" s="54"/>
      <c r="G702" s="49" t="n">
        <v>2.2</v>
      </c>
    </row>
    <row r="703" customFormat="false" ht="15" hidden="false" customHeight="false" outlineLevel="0" collapsed="false">
      <c r="A703" s="54" t="s">
        <v>170</v>
      </c>
      <c r="B703" s="54"/>
      <c r="C703" s="54"/>
      <c r="D703" s="54"/>
      <c r="E703" s="54"/>
      <c r="F703" s="54"/>
      <c r="G703" s="49" t="n">
        <v>0</v>
      </c>
    </row>
    <row r="704" customFormat="false" ht="15" hidden="false" customHeight="false" outlineLevel="0" collapsed="false">
      <c r="A704" s="54" t="s">
        <v>171</v>
      </c>
      <c r="B704" s="54"/>
      <c r="C704" s="54"/>
      <c r="D704" s="54"/>
      <c r="E704" s="54"/>
      <c r="F704" s="54"/>
      <c r="G704" s="49" t="n">
        <v>2.2</v>
      </c>
    </row>
    <row r="705" customFormat="false" ht="15" hidden="false" customHeight="false" outlineLevel="0" collapsed="false">
      <c r="A705" s="54" t="s">
        <v>172</v>
      </c>
      <c r="B705" s="54"/>
      <c r="C705" s="54"/>
      <c r="D705" s="54"/>
      <c r="E705" s="54"/>
      <c r="F705" s="54"/>
      <c r="G705" s="49" t="n">
        <v>9.91</v>
      </c>
    </row>
    <row r="706" customFormat="false" ht="15" hidden="false" customHeight="false" outlineLevel="0" collapsed="false">
      <c r="A706" s="54" t="s">
        <v>173</v>
      </c>
      <c r="B706" s="54"/>
      <c r="C706" s="54"/>
      <c r="D706" s="54"/>
      <c r="E706" s="54"/>
      <c r="F706" s="54"/>
      <c r="G706" s="50" t="n">
        <v>1</v>
      </c>
    </row>
    <row r="707" customFormat="false" ht="15" hidden="false" customHeight="false" outlineLevel="0" collapsed="false">
      <c r="A707" s="54" t="s">
        <v>174</v>
      </c>
      <c r="B707" s="54"/>
      <c r="C707" s="54"/>
      <c r="D707" s="54"/>
      <c r="E707" s="54"/>
      <c r="F707" s="54"/>
      <c r="G707" s="49" t="n">
        <f aca="false">G706*G705</f>
        <v>9.91</v>
      </c>
    </row>
    <row r="708" customFormat="false" ht="15" hidden="false" customHeight="false" outlineLevel="0" collapsed="false">
      <c r="A708" s="55"/>
      <c r="B708" s="55"/>
      <c r="C708" s="55"/>
      <c r="D708" s="55"/>
      <c r="E708" s="55"/>
      <c r="F708" s="55"/>
      <c r="G708" s="55"/>
    </row>
    <row r="709" customFormat="false" ht="63.75" hidden="false" customHeight="false" outlineLevel="0" collapsed="false">
      <c r="A709" s="24" t="s">
        <v>120</v>
      </c>
      <c r="B709" s="24" t="s">
        <v>121</v>
      </c>
      <c r="C709" s="56" t="s">
        <v>159</v>
      </c>
      <c r="D709" s="56" t="s">
        <v>251</v>
      </c>
      <c r="E709" s="57"/>
      <c r="F709" s="27"/>
      <c r="G709" s="27"/>
    </row>
    <row r="710" customFormat="false" ht="38.25" hidden="false" customHeight="false" outlineLevel="0" collapsed="false">
      <c r="A710" s="58" t="n">
        <v>2680</v>
      </c>
      <c r="B710" s="25" t="s">
        <v>328</v>
      </c>
      <c r="C710" s="26" t="s">
        <v>190</v>
      </c>
      <c r="D710" s="26" t="s">
        <v>54</v>
      </c>
      <c r="E710" s="57" t="n">
        <v>22</v>
      </c>
      <c r="F710" s="22" t="n">
        <v>5.69</v>
      </c>
      <c r="G710" s="22" t="n">
        <v>125.18</v>
      </c>
    </row>
    <row r="711" customFormat="false" ht="38.25" hidden="false" customHeight="false" outlineLevel="0" collapsed="false">
      <c r="A711" s="58" t="s">
        <v>183</v>
      </c>
      <c r="B711" s="25" t="s">
        <v>184</v>
      </c>
      <c r="C711" s="26" t="s">
        <v>16</v>
      </c>
      <c r="D711" s="26" t="s">
        <v>152</v>
      </c>
      <c r="E711" s="57" t="n">
        <v>2.24</v>
      </c>
      <c r="F711" s="22" t="n">
        <v>13.22</v>
      </c>
      <c r="G711" s="22" t="n">
        <v>29.62</v>
      </c>
    </row>
    <row r="712" customFormat="false" ht="38.25" hidden="false" customHeight="false" outlineLevel="0" collapsed="false">
      <c r="A712" s="58" t="s">
        <v>176</v>
      </c>
      <c r="B712" s="25" t="s">
        <v>177</v>
      </c>
      <c r="C712" s="26" t="s">
        <v>16</v>
      </c>
      <c r="D712" s="26" t="s">
        <v>152</v>
      </c>
      <c r="E712" s="57" t="n">
        <v>2.24</v>
      </c>
      <c r="F712" s="22" t="n">
        <v>16.23</v>
      </c>
      <c r="G712" s="22" t="n">
        <v>36.36</v>
      </c>
    </row>
    <row r="713" customFormat="false" ht="15" hidden="false" customHeight="false" outlineLevel="0" collapsed="false">
      <c r="A713" s="54" t="s">
        <v>165</v>
      </c>
      <c r="B713" s="54"/>
      <c r="C713" s="54"/>
      <c r="D713" s="54"/>
      <c r="E713" s="54"/>
      <c r="F713" s="54"/>
      <c r="G713" s="49" t="n">
        <v>2.34</v>
      </c>
    </row>
    <row r="714" customFormat="false" ht="15" hidden="false" customHeight="false" outlineLevel="0" collapsed="false">
      <c r="A714" s="54" t="s">
        <v>166</v>
      </c>
      <c r="B714" s="54"/>
      <c r="C714" s="54"/>
      <c r="D714" s="54"/>
      <c r="E714" s="54"/>
      <c r="F714" s="54"/>
      <c r="G714" s="49" t="n">
        <v>7.22</v>
      </c>
    </row>
    <row r="715" customFormat="false" ht="15" hidden="false" customHeight="false" outlineLevel="0" collapsed="false">
      <c r="A715" s="54" t="s">
        <v>167</v>
      </c>
      <c r="B715" s="54"/>
      <c r="C715" s="54"/>
      <c r="D715" s="54"/>
      <c r="E715" s="54"/>
      <c r="F715" s="54"/>
      <c r="G715" s="49" t="n">
        <v>9.56</v>
      </c>
    </row>
    <row r="716" customFormat="false" ht="15" hidden="false" customHeight="false" outlineLevel="0" collapsed="false">
      <c r="A716" s="54" t="s">
        <v>168</v>
      </c>
      <c r="B716" s="54"/>
      <c r="C716" s="54"/>
      <c r="D716" s="54"/>
      <c r="E716" s="54"/>
      <c r="F716" s="54"/>
      <c r="G716" s="49" t="n">
        <v>0</v>
      </c>
    </row>
    <row r="717" customFormat="false" ht="15" hidden="false" customHeight="false" outlineLevel="0" collapsed="false">
      <c r="A717" s="54" t="s">
        <v>169</v>
      </c>
      <c r="B717" s="54"/>
      <c r="C717" s="54"/>
      <c r="D717" s="54"/>
      <c r="E717" s="54"/>
      <c r="F717" s="54"/>
      <c r="G717" s="49" t="n">
        <v>2.73</v>
      </c>
    </row>
    <row r="718" customFormat="false" ht="15" hidden="false" customHeight="false" outlineLevel="0" collapsed="false">
      <c r="A718" s="54" t="s">
        <v>170</v>
      </c>
      <c r="B718" s="54"/>
      <c r="C718" s="54"/>
      <c r="D718" s="54"/>
      <c r="E718" s="54"/>
      <c r="F718" s="54"/>
      <c r="G718" s="49" t="n">
        <v>0</v>
      </c>
    </row>
    <row r="719" customFormat="false" ht="15" hidden="false" customHeight="false" outlineLevel="0" collapsed="false">
      <c r="A719" s="54" t="s">
        <v>171</v>
      </c>
      <c r="B719" s="54"/>
      <c r="C719" s="54"/>
      <c r="D719" s="54"/>
      <c r="E719" s="54"/>
      <c r="F719" s="54"/>
      <c r="G719" s="49" t="n">
        <v>2.73</v>
      </c>
    </row>
    <row r="720" customFormat="false" ht="15" hidden="false" customHeight="false" outlineLevel="0" collapsed="false">
      <c r="A720" s="54" t="s">
        <v>172</v>
      </c>
      <c r="B720" s="54"/>
      <c r="C720" s="54"/>
      <c r="D720" s="54"/>
      <c r="E720" s="54"/>
      <c r="F720" s="54"/>
      <c r="G720" s="49" t="n">
        <v>12.28</v>
      </c>
    </row>
    <row r="721" customFormat="false" ht="15" hidden="false" customHeight="false" outlineLevel="0" collapsed="false">
      <c r="A721" s="54" t="s">
        <v>173</v>
      </c>
      <c r="B721" s="54"/>
      <c r="C721" s="54"/>
      <c r="D721" s="54"/>
      <c r="E721" s="54"/>
      <c r="F721" s="54"/>
      <c r="G721" s="50" t="n">
        <v>20</v>
      </c>
    </row>
    <row r="722" customFormat="false" ht="15" hidden="false" customHeight="false" outlineLevel="0" collapsed="false">
      <c r="A722" s="54" t="s">
        <v>174</v>
      </c>
      <c r="B722" s="54"/>
      <c r="C722" s="54"/>
      <c r="D722" s="54"/>
      <c r="E722" s="54"/>
      <c r="F722" s="54"/>
      <c r="G722" s="49" t="n">
        <f aca="false">G721*G720</f>
        <v>245.6</v>
      </c>
    </row>
    <row r="723" customFormat="false" ht="15" hidden="false" customHeight="false" outlineLevel="0" collapsed="false">
      <c r="A723" s="55"/>
      <c r="B723" s="55"/>
      <c r="C723" s="55"/>
      <c r="D723" s="55"/>
      <c r="E723" s="55"/>
      <c r="F723" s="55"/>
      <c r="G723" s="55"/>
    </row>
    <row r="724" customFormat="false" ht="51" hidden="false" customHeight="false" outlineLevel="0" collapsed="false">
      <c r="A724" s="24" t="s">
        <v>122</v>
      </c>
      <c r="B724" s="24" t="s">
        <v>123</v>
      </c>
      <c r="C724" s="56" t="s">
        <v>159</v>
      </c>
      <c r="D724" s="56" t="s">
        <v>175</v>
      </c>
      <c r="E724" s="57"/>
      <c r="F724" s="27"/>
      <c r="G724" s="27"/>
    </row>
    <row r="725" customFormat="false" ht="38.25" hidden="false" customHeight="false" outlineLevel="0" collapsed="false">
      <c r="A725" s="58" t="s">
        <v>183</v>
      </c>
      <c r="B725" s="25" t="s">
        <v>184</v>
      </c>
      <c r="C725" s="26" t="s">
        <v>16</v>
      </c>
      <c r="D725" s="26" t="s">
        <v>152</v>
      </c>
      <c r="E725" s="57" t="n">
        <v>1.4</v>
      </c>
      <c r="F725" s="22" t="n">
        <v>13.22</v>
      </c>
      <c r="G725" s="22" t="n">
        <v>18.51</v>
      </c>
    </row>
    <row r="726" customFormat="false" ht="38.25" hidden="false" customHeight="false" outlineLevel="0" collapsed="false">
      <c r="A726" s="58" t="s">
        <v>176</v>
      </c>
      <c r="B726" s="25" t="s">
        <v>177</v>
      </c>
      <c r="C726" s="26" t="s">
        <v>16</v>
      </c>
      <c r="D726" s="26" t="s">
        <v>152</v>
      </c>
      <c r="E726" s="57" t="n">
        <v>1.4</v>
      </c>
      <c r="F726" s="22" t="n">
        <v>16.23</v>
      </c>
      <c r="G726" s="22" t="n">
        <v>22.73</v>
      </c>
    </row>
    <row r="727" customFormat="false" ht="25.5" hidden="false" customHeight="false" outlineLevel="0" collapsed="false">
      <c r="A727" s="58" t="s">
        <v>329</v>
      </c>
      <c r="B727" s="25" t="s">
        <v>330</v>
      </c>
      <c r="C727" s="26" t="s">
        <v>190</v>
      </c>
      <c r="D727" s="26" t="s">
        <v>20</v>
      </c>
      <c r="E727" s="57" t="n">
        <v>14</v>
      </c>
      <c r="F727" s="22" t="n">
        <v>14.91</v>
      </c>
      <c r="G727" s="22" t="n">
        <v>208.74</v>
      </c>
    </row>
    <row r="728" customFormat="false" ht="38.25" hidden="false" customHeight="false" outlineLevel="0" collapsed="false">
      <c r="A728" s="58" t="s">
        <v>331</v>
      </c>
      <c r="B728" s="25" t="s">
        <v>332</v>
      </c>
      <c r="C728" s="26" t="s">
        <v>190</v>
      </c>
      <c r="D728" s="26" t="s">
        <v>20</v>
      </c>
      <c r="E728" s="57" t="n">
        <v>7</v>
      </c>
      <c r="F728" s="22" t="n">
        <v>5.41</v>
      </c>
      <c r="G728" s="22" t="n">
        <v>37.87</v>
      </c>
    </row>
    <row r="729" customFormat="false" ht="15" hidden="false" customHeight="false" outlineLevel="0" collapsed="false">
      <c r="A729" s="54" t="s">
        <v>165</v>
      </c>
      <c r="B729" s="54"/>
      <c r="C729" s="54"/>
      <c r="D729" s="54"/>
      <c r="E729" s="54"/>
      <c r="F729" s="54"/>
      <c r="G729" s="49" t="n">
        <v>4.17</v>
      </c>
    </row>
    <row r="730" customFormat="false" ht="15" hidden="false" customHeight="false" outlineLevel="0" collapsed="false">
      <c r="A730" s="54" t="s">
        <v>166</v>
      </c>
      <c r="B730" s="54"/>
      <c r="C730" s="54"/>
      <c r="D730" s="54"/>
      <c r="E730" s="54"/>
      <c r="F730" s="54"/>
      <c r="G730" s="49" t="n">
        <v>36.95</v>
      </c>
    </row>
    <row r="731" customFormat="false" ht="15" hidden="false" customHeight="false" outlineLevel="0" collapsed="false">
      <c r="A731" s="54" t="s">
        <v>167</v>
      </c>
      <c r="B731" s="54"/>
      <c r="C731" s="54"/>
      <c r="D731" s="54"/>
      <c r="E731" s="54"/>
      <c r="F731" s="54"/>
      <c r="G731" s="49" t="n">
        <v>41.12</v>
      </c>
    </row>
    <row r="732" customFormat="false" ht="15" hidden="false" customHeight="false" outlineLevel="0" collapsed="false">
      <c r="A732" s="54" t="s">
        <v>168</v>
      </c>
      <c r="B732" s="54"/>
      <c r="C732" s="54"/>
      <c r="D732" s="54"/>
      <c r="E732" s="54"/>
      <c r="F732" s="54"/>
      <c r="G732" s="49" t="n">
        <v>0</v>
      </c>
    </row>
    <row r="733" customFormat="false" ht="15" hidden="false" customHeight="false" outlineLevel="0" collapsed="false">
      <c r="A733" s="54" t="s">
        <v>169</v>
      </c>
      <c r="B733" s="54"/>
      <c r="C733" s="54"/>
      <c r="D733" s="54"/>
      <c r="E733" s="54"/>
      <c r="F733" s="54"/>
      <c r="G733" s="49" t="n">
        <v>11.73</v>
      </c>
    </row>
    <row r="734" customFormat="false" ht="15" hidden="false" customHeight="false" outlineLevel="0" collapsed="false">
      <c r="A734" s="54" t="s">
        <v>170</v>
      </c>
      <c r="B734" s="54"/>
      <c r="C734" s="54"/>
      <c r="D734" s="54"/>
      <c r="E734" s="54"/>
      <c r="F734" s="54"/>
      <c r="G734" s="49" t="n">
        <v>0</v>
      </c>
    </row>
    <row r="735" customFormat="false" ht="15" hidden="false" customHeight="false" outlineLevel="0" collapsed="false">
      <c r="A735" s="54" t="s">
        <v>171</v>
      </c>
      <c r="B735" s="54"/>
      <c r="C735" s="54"/>
      <c r="D735" s="54"/>
      <c r="E735" s="54"/>
      <c r="F735" s="54"/>
      <c r="G735" s="49" t="n">
        <v>11.73</v>
      </c>
    </row>
    <row r="736" customFormat="false" ht="15" hidden="false" customHeight="false" outlineLevel="0" collapsed="false">
      <c r="A736" s="54" t="s">
        <v>172</v>
      </c>
      <c r="B736" s="54"/>
      <c r="C736" s="54"/>
      <c r="D736" s="54"/>
      <c r="E736" s="54"/>
      <c r="F736" s="54"/>
      <c r="G736" s="49" t="n">
        <v>52.85</v>
      </c>
    </row>
    <row r="737" customFormat="false" ht="15" hidden="false" customHeight="false" outlineLevel="0" collapsed="false">
      <c r="A737" s="54" t="s">
        <v>173</v>
      </c>
      <c r="B737" s="54"/>
      <c r="C737" s="54"/>
      <c r="D737" s="54"/>
      <c r="E737" s="54"/>
      <c r="F737" s="54"/>
      <c r="G737" s="50" t="n">
        <v>7</v>
      </c>
    </row>
    <row r="738" customFormat="false" ht="15" hidden="false" customHeight="false" outlineLevel="0" collapsed="false">
      <c r="A738" s="54" t="s">
        <v>174</v>
      </c>
      <c r="B738" s="54"/>
      <c r="C738" s="54"/>
      <c r="D738" s="54"/>
      <c r="E738" s="54"/>
      <c r="F738" s="54"/>
      <c r="G738" s="49" t="n">
        <f aca="false">G737*G736</f>
        <v>369.95</v>
      </c>
    </row>
    <row r="739" customFormat="false" ht="15" hidden="false" customHeight="false" outlineLevel="0" collapsed="false">
      <c r="A739" s="55"/>
      <c r="B739" s="55"/>
      <c r="C739" s="55"/>
      <c r="D739" s="55"/>
      <c r="E739" s="55"/>
      <c r="F739" s="55"/>
      <c r="G739" s="55"/>
    </row>
    <row r="740" customFormat="false" ht="15" hidden="false" customHeight="true" outlineLevel="0" collapsed="false">
      <c r="A740" s="24" t="s">
        <v>124</v>
      </c>
      <c r="B740" s="24" t="s">
        <v>125</v>
      </c>
      <c r="C740" s="24"/>
      <c r="D740" s="24"/>
      <c r="E740" s="24"/>
      <c r="F740" s="24"/>
      <c r="G740" s="24"/>
    </row>
    <row r="741" customFormat="false" ht="38.25" hidden="false" customHeight="false" outlineLevel="0" collapsed="false">
      <c r="A741" s="24" t="s">
        <v>126</v>
      </c>
      <c r="B741" s="24" t="s">
        <v>333</v>
      </c>
      <c r="C741" s="56" t="s">
        <v>159</v>
      </c>
      <c r="D741" s="56" t="s">
        <v>251</v>
      </c>
      <c r="E741" s="57"/>
      <c r="F741" s="27"/>
      <c r="G741" s="27"/>
    </row>
    <row r="742" customFormat="false" ht="38.25" hidden="false" customHeight="false" outlineLevel="0" collapsed="false">
      <c r="A742" s="58" t="s">
        <v>183</v>
      </c>
      <c r="B742" s="25" t="s">
        <v>184</v>
      </c>
      <c r="C742" s="26" t="s">
        <v>16</v>
      </c>
      <c r="D742" s="26" t="s">
        <v>152</v>
      </c>
      <c r="E742" s="57" t="n">
        <v>110.8</v>
      </c>
      <c r="F742" s="22" t="n">
        <v>13.22</v>
      </c>
      <c r="G742" s="22" t="n">
        <v>1465.25</v>
      </c>
    </row>
    <row r="743" customFormat="false" ht="38.25" hidden="false" customHeight="false" outlineLevel="0" collapsed="false">
      <c r="A743" s="58" t="s">
        <v>176</v>
      </c>
      <c r="B743" s="25" t="s">
        <v>177</v>
      </c>
      <c r="C743" s="26" t="s">
        <v>16</v>
      </c>
      <c r="D743" s="26" t="s">
        <v>152</v>
      </c>
      <c r="E743" s="57" t="n">
        <v>110.8</v>
      </c>
      <c r="F743" s="22" t="n">
        <v>16.23</v>
      </c>
      <c r="G743" s="22" t="n">
        <v>1798.76</v>
      </c>
    </row>
    <row r="744" customFormat="false" ht="25.5" hidden="false" customHeight="false" outlineLevel="0" collapsed="false">
      <c r="A744" s="58" t="s">
        <v>334</v>
      </c>
      <c r="B744" s="25" t="s">
        <v>335</v>
      </c>
      <c r="C744" s="26" t="s">
        <v>190</v>
      </c>
      <c r="D744" s="26" t="s">
        <v>54</v>
      </c>
      <c r="E744" s="57" t="n">
        <v>609.4</v>
      </c>
      <c r="F744" s="22" t="n">
        <v>1.87</v>
      </c>
      <c r="G744" s="22" t="n">
        <v>1139.58</v>
      </c>
    </row>
    <row r="745" customFormat="false" ht="15" hidden="false" customHeight="false" outlineLevel="0" collapsed="false">
      <c r="A745" s="54" t="s">
        <v>165</v>
      </c>
      <c r="B745" s="54"/>
      <c r="C745" s="54"/>
      <c r="D745" s="54"/>
      <c r="E745" s="54"/>
      <c r="F745" s="54"/>
      <c r="G745" s="49" t="n">
        <v>4.17</v>
      </c>
    </row>
    <row r="746" customFormat="false" ht="15" hidden="false" customHeight="false" outlineLevel="0" collapsed="false">
      <c r="A746" s="54" t="s">
        <v>166</v>
      </c>
      <c r="B746" s="54"/>
      <c r="C746" s="54"/>
      <c r="D746" s="54"/>
      <c r="E746" s="54"/>
      <c r="F746" s="54"/>
      <c r="G746" s="49" t="n">
        <v>3.78</v>
      </c>
    </row>
    <row r="747" customFormat="false" ht="15" hidden="false" customHeight="false" outlineLevel="0" collapsed="false">
      <c r="A747" s="54" t="s">
        <v>167</v>
      </c>
      <c r="B747" s="54"/>
      <c r="C747" s="54"/>
      <c r="D747" s="54"/>
      <c r="E747" s="54"/>
      <c r="F747" s="54"/>
      <c r="G747" s="49" t="n">
        <v>7.95</v>
      </c>
    </row>
    <row r="748" customFormat="false" ht="15" hidden="false" customHeight="false" outlineLevel="0" collapsed="false">
      <c r="A748" s="54" t="s">
        <v>168</v>
      </c>
      <c r="B748" s="54"/>
      <c r="C748" s="54"/>
      <c r="D748" s="54"/>
      <c r="E748" s="54"/>
      <c r="F748" s="54"/>
      <c r="G748" s="49" t="n">
        <v>0</v>
      </c>
    </row>
    <row r="749" customFormat="false" ht="15" hidden="false" customHeight="false" outlineLevel="0" collapsed="false">
      <c r="A749" s="54" t="s">
        <v>169</v>
      </c>
      <c r="B749" s="54"/>
      <c r="C749" s="54"/>
      <c r="D749" s="54"/>
      <c r="E749" s="54"/>
      <c r="F749" s="54"/>
      <c r="G749" s="49" t="n">
        <v>2.27</v>
      </c>
    </row>
    <row r="750" customFormat="false" ht="15" hidden="false" customHeight="false" outlineLevel="0" collapsed="false">
      <c r="A750" s="54" t="s">
        <v>170</v>
      </c>
      <c r="B750" s="54"/>
      <c r="C750" s="54"/>
      <c r="D750" s="54"/>
      <c r="E750" s="54"/>
      <c r="F750" s="54"/>
      <c r="G750" s="49" t="n">
        <v>0</v>
      </c>
    </row>
    <row r="751" customFormat="false" ht="15" hidden="false" customHeight="false" outlineLevel="0" collapsed="false">
      <c r="A751" s="54" t="s">
        <v>171</v>
      </c>
      <c r="B751" s="54"/>
      <c r="C751" s="54"/>
      <c r="D751" s="54"/>
      <c r="E751" s="54"/>
      <c r="F751" s="54"/>
      <c r="G751" s="49" t="n">
        <v>2.27</v>
      </c>
    </row>
    <row r="752" customFormat="false" ht="15" hidden="false" customHeight="false" outlineLevel="0" collapsed="false">
      <c r="A752" s="54" t="s">
        <v>172</v>
      </c>
      <c r="B752" s="54"/>
      <c r="C752" s="54"/>
      <c r="D752" s="54"/>
      <c r="E752" s="54"/>
      <c r="F752" s="54"/>
      <c r="G752" s="49" t="n">
        <v>10.22</v>
      </c>
    </row>
    <row r="753" customFormat="false" ht="15" hidden="false" customHeight="false" outlineLevel="0" collapsed="false">
      <c r="A753" s="54" t="s">
        <v>173</v>
      </c>
      <c r="B753" s="54"/>
      <c r="C753" s="54"/>
      <c r="D753" s="54"/>
      <c r="E753" s="54"/>
      <c r="F753" s="54"/>
      <c r="G753" s="50" t="n">
        <v>554</v>
      </c>
    </row>
    <row r="754" customFormat="false" ht="15" hidden="false" customHeight="false" outlineLevel="0" collapsed="false">
      <c r="A754" s="54" t="s">
        <v>174</v>
      </c>
      <c r="B754" s="54"/>
      <c r="C754" s="54"/>
      <c r="D754" s="54"/>
      <c r="E754" s="54"/>
      <c r="F754" s="54"/>
      <c r="G754" s="49" t="n">
        <f aca="false">G753*G752</f>
        <v>5661.88</v>
      </c>
    </row>
    <row r="755" customFormat="false" ht="15" hidden="false" customHeight="false" outlineLevel="0" collapsed="false">
      <c r="A755" s="55"/>
      <c r="B755" s="55"/>
      <c r="C755" s="55"/>
      <c r="D755" s="55"/>
      <c r="E755" s="55"/>
      <c r="F755" s="55"/>
      <c r="G755" s="55"/>
    </row>
    <row r="756" customFormat="false" ht="25.5" hidden="false" customHeight="false" outlineLevel="0" collapsed="false">
      <c r="A756" s="24" t="s">
        <v>128</v>
      </c>
      <c r="B756" s="24" t="s">
        <v>129</v>
      </c>
      <c r="C756" s="56" t="s">
        <v>159</v>
      </c>
      <c r="D756" s="56" t="s">
        <v>175</v>
      </c>
      <c r="E756" s="57"/>
      <c r="F756" s="27"/>
      <c r="G756" s="27"/>
    </row>
    <row r="757" customFormat="false" ht="38.25" hidden="false" customHeight="false" outlineLevel="0" collapsed="false">
      <c r="A757" s="58" t="s">
        <v>183</v>
      </c>
      <c r="B757" s="25" t="s">
        <v>184</v>
      </c>
      <c r="C757" s="26" t="s">
        <v>16</v>
      </c>
      <c r="D757" s="26" t="s">
        <v>152</v>
      </c>
      <c r="E757" s="57" t="n">
        <v>3</v>
      </c>
      <c r="F757" s="22" t="n">
        <v>13.22</v>
      </c>
      <c r="G757" s="22" t="n">
        <v>39.67</v>
      </c>
    </row>
    <row r="758" customFormat="false" ht="38.25" hidden="false" customHeight="false" outlineLevel="0" collapsed="false">
      <c r="A758" s="58" t="s">
        <v>176</v>
      </c>
      <c r="B758" s="25" t="s">
        <v>177</v>
      </c>
      <c r="C758" s="26" t="s">
        <v>16</v>
      </c>
      <c r="D758" s="26" t="s">
        <v>152</v>
      </c>
      <c r="E758" s="57" t="n">
        <v>3</v>
      </c>
      <c r="F758" s="22" t="n">
        <v>16.23</v>
      </c>
      <c r="G758" s="22" t="n">
        <v>48.7</v>
      </c>
    </row>
    <row r="759" customFormat="false" ht="140.25" hidden="false" customHeight="false" outlineLevel="0" collapsed="false">
      <c r="A759" s="58" t="s">
        <v>336</v>
      </c>
      <c r="B759" s="25" t="s">
        <v>337</v>
      </c>
      <c r="C759" s="26" t="s">
        <v>190</v>
      </c>
      <c r="D759" s="26" t="s">
        <v>20</v>
      </c>
      <c r="E759" s="57" t="n">
        <v>1</v>
      </c>
      <c r="F759" s="22" t="n">
        <v>180.67</v>
      </c>
      <c r="G759" s="22" t="n">
        <v>180.67</v>
      </c>
    </row>
    <row r="760" customFormat="false" ht="15" hidden="false" customHeight="false" outlineLevel="0" collapsed="false">
      <c r="A760" s="54" t="s">
        <v>165</v>
      </c>
      <c r="B760" s="54"/>
      <c r="C760" s="54"/>
      <c r="D760" s="54"/>
      <c r="E760" s="54"/>
      <c r="F760" s="54"/>
      <c r="G760" s="49" t="n">
        <v>62.55</v>
      </c>
    </row>
    <row r="761" customFormat="false" ht="15" hidden="false" customHeight="false" outlineLevel="0" collapsed="false">
      <c r="A761" s="54" t="s">
        <v>166</v>
      </c>
      <c r="B761" s="54"/>
      <c r="C761" s="54"/>
      <c r="D761" s="54"/>
      <c r="E761" s="54"/>
      <c r="F761" s="54"/>
      <c r="G761" s="49" t="n">
        <v>206.5</v>
      </c>
    </row>
    <row r="762" customFormat="false" ht="15" hidden="false" customHeight="false" outlineLevel="0" collapsed="false">
      <c r="A762" s="54" t="s">
        <v>167</v>
      </c>
      <c r="B762" s="54"/>
      <c r="C762" s="54"/>
      <c r="D762" s="54"/>
      <c r="E762" s="54"/>
      <c r="F762" s="54"/>
      <c r="G762" s="49" t="n">
        <v>269.05</v>
      </c>
    </row>
    <row r="763" customFormat="false" ht="15" hidden="false" customHeight="false" outlineLevel="0" collapsed="false">
      <c r="A763" s="54" t="s">
        <v>168</v>
      </c>
      <c r="B763" s="54"/>
      <c r="C763" s="54"/>
      <c r="D763" s="54"/>
      <c r="E763" s="54"/>
      <c r="F763" s="54"/>
      <c r="G763" s="49" t="n">
        <v>0</v>
      </c>
    </row>
    <row r="764" customFormat="false" ht="15" hidden="false" customHeight="false" outlineLevel="0" collapsed="false">
      <c r="A764" s="54" t="s">
        <v>169</v>
      </c>
      <c r="B764" s="54"/>
      <c r="C764" s="54"/>
      <c r="D764" s="54"/>
      <c r="E764" s="54"/>
      <c r="F764" s="54"/>
      <c r="G764" s="49" t="n">
        <v>76.73</v>
      </c>
    </row>
    <row r="765" customFormat="false" ht="15" hidden="false" customHeight="false" outlineLevel="0" collapsed="false">
      <c r="A765" s="54" t="s">
        <v>170</v>
      </c>
      <c r="B765" s="54"/>
      <c r="C765" s="54"/>
      <c r="D765" s="54"/>
      <c r="E765" s="54"/>
      <c r="F765" s="54"/>
      <c r="G765" s="49" t="n">
        <v>0</v>
      </c>
    </row>
    <row r="766" customFormat="false" ht="15" hidden="false" customHeight="false" outlineLevel="0" collapsed="false">
      <c r="A766" s="54" t="s">
        <v>171</v>
      </c>
      <c r="B766" s="54"/>
      <c r="C766" s="54"/>
      <c r="D766" s="54"/>
      <c r="E766" s="54"/>
      <c r="F766" s="54"/>
      <c r="G766" s="49" t="n">
        <v>76.73</v>
      </c>
    </row>
    <row r="767" customFormat="false" ht="15" hidden="false" customHeight="false" outlineLevel="0" collapsed="false">
      <c r="A767" s="54" t="s">
        <v>172</v>
      </c>
      <c r="B767" s="54"/>
      <c r="C767" s="54"/>
      <c r="D767" s="54"/>
      <c r="E767" s="54"/>
      <c r="F767" s="54"/>
      <c r="G767" s="49" t="n">
        <v>345.78</v>
      </c>
    </row>
    <row r="768" customFormat="false" ht="15" hidden="false" customHeight="false" outlineLevel="0" collapsed="false">
      <c r="A768" s="54" t="s">
        <v>173</v>
      </c>
      <c r="B768" s="54"/>
      <c r="C768" s="54"/>
      <c r="D768" s="54"/>
      <c r="E768" s="54"/>
      <c r="F768" s="54"/>
      <c r="G768" s="50" t="n">
        <v>1</v>
      </c>
    </row>
    <row r="769" customFormat="false" ht="15" hidden="false" customHeight="false" outlineLevel="0" collapsed="false">
      <c r="A769" s="54" t="s">
        <v>174</v>
      </c>
      <c r="B769" s="54"/>
      <c r="C769" s="54"/>
      <c r="D769" s="54"/>
      <c r="E769" s="54"/>
      <c r="F769" s="54"/>
      <c r="G769" s="49" t="n">
        <f aca="false">G768*G767</f>
        <v>345.78</v>
      </c>
    </row>
    <row r="770" customFormat="false" ht="15" hidden="false" customHeight="false" outlineLevel="0" collapsed="false">
      <c r="A770" s="55"/>
      <c r="B770" s="55"/>
      <c r="C770" s="55"/>
      <c r="D770" s="55"/>
      <c r="E770" s="55"/>
      <c r="F770" s="55"/>
      <c r="G770" s="55"/>
    </row>
    <row r="771" customFormat="false" ht="15" hidden="false" customHeight="true" outlineLevel="0" collapsed="false">
      <c r="A771" s="24" t="s">
        <v>130</v>
      </c>
      <c r="B771" s="24" t="s">
        <v>131</v>
      </c>
      <c r="C771" s="24"/>
      <c r="D771" s="24"/>
      <c r="E771" s="24"/>
      <c r="F771" s="24"/>
      <c r="G771" s="24"/>
    </row>
    <row r="772" customFormat="false" ht="51" hidden="false" customHeight="false" outlineLevel="0" collapsed="false">
      <c r="A772" s="24" t="s">
        <v>132</v>
      </c>
      <c r="B772" s="24" t="s">
        <v>133</v>
      </c>
      <c r="C772" s="56" t="s">
        <v>159</v>
      </c>
      <c r="D772" s="56" t="s">
        <v>175</v>
      </c>
      <c r="E772" s="57"/>
      <c r="F772" s="27"/>
      <c r="G772" s="27"/>
    </row>
    <row r="773" customFormat="false" ht="38.25" hidden="false" customHeight="false" outlineLevel="0" collapsed="false">
      <c r="A773" s="58" t="s">
        <v>183</v>
      </c>
      <c r="B773" s="25" t="s">
        <v>184</v>
      </c>
      <c r="C773" s="26" t="s">
        <v>16</v>
      </c>
      <c r="D773" s="26" t="s">
        <v>152</v>
      </c>
      <c r="E773" s="57" t="n">
        <v>2.8</v>
      </c>
      <c r="F773" s="22" t="n">
        <v>13.22</v>
      </c>
      <c r="G773" s="22" t="n">
        <v>37.03</v>
      </c>
    </row>
    <row r="774" customFormat="false" ht="38.25" hidden="false" customHeight="false" outlineLevel="0" collapsed="false">
      <c r="A774" s="58" t="s">
        <v>176</v>
      </c>
      <c r="B774" s="25" t="s">
        <v>177</v>
      </c>
      <c r="C774" s="26" t="s">
        <v>16</v>
      </c>
      <c r="D774" s="26" t="s">
        <v>152</v>
      </c>
      <c r="E774" s="57" t="n">
        <v>2.8</v>
      </c>
      <c r="F774" s="22" t="n">
        <v>16.23</v>
      </c>
      <c r="G774" s="22" t="n">
        <v>45.46</v>
      </c>
    </row>
    <row r="775" customFormat="false" ht="51" hidden="false" customHeight="false" outlineLevel="0" collapsed="false">
      <c r="A775" s="58" t="s">
        <v>338</v>
      </c>
      <c r="B775" s="25" t="s">
        <v>133</v>
      </c>
      <c r="C775" s="26" t="s">
        <v>243</v>
      </c>
      <c r="D775" s="26" t="s">
        <v>339</v>
      </c>
      <c r="E775" s="57" t="n">
        <v>14</v>
      </c>
      <c r="F775" s="22" t="n">
        <v>16.04</v>
      </c>
      <c r="G775" s="22" t="n">
        <v>224.56</v>
      </c>
    </row>
    <row r="776" customFormat="false" ht="15" hidden="false" customHeight="false" outlineLevel="0" collapsed="false">
      <c r="A776" s="54" t="s">
        <v>165</v>
      </c>
      <c r="B776" s="54"/>
      <c r="C776" s="54"/>
      <c r="D776" s="54"/>
      <c r="E776" s="54"/>
      <c r="F776" s="54"/>
      <c r="G776" s="49" t="n">
        <v>4.17</v>
      </c>
    </row>
    <row r="777" customFormat="false" ht="15" hidden="false" customHeight="false" outlineLevel="0" collapsed="false">
      <c r="A777" s="54" t="s">
        <v>166</v>
      </c>
      <c r="B777" s="54"/>
      <c r="C777" s="54"/>
      <c r="D777" s="54"/>
      <c r="E777" s="54"/>
      <c r="F777" s="54"/>
      <c r="G777" s="49" t="n">
        <v>17.76</v>
      </c>
    </row>
    <row r="778" customFormat="false" ht="15" hidden="false" customHeight="false" outlineLevel="0" collapsed="false">
      <c r="A778" s="54" t="s">
        <v>167</v>
      </c>
      <c r="B778" s="54"/>
      <c r="C778" s="54"/>
      <c r="D778" s="54"/>
      <c r="E778" s="54"/>
      <c r="F778" s="54"/>
      <c r="G778" s="49" t="n">
        <v>21.93</v>
      </c>
    </row>
    <row r="779" customFormat="false" ht="15" hidden="false" customHeight="false" outlineLevel="0" collapsed="false">
      <c r="A779" s="54" t="s">
        <v>168</v>
      </c>
      <c r="B779" s="54"/>
      <c r="C779" s="54"/>
      <c r="D779" s="54"/>
      <c r="E779" s="54"/>
      <c r="F779" s="54"/>
      <c r="G779" s="49" t="n">
        <v>0</v>
      </c>
    </row>
    <row r="780" customFormat="false" ht="15" hidden="false" customHeight="false" outlineLevel="0" collapsed="false">
      <c r="A780" s="54" t="s">
        <v>169</v>
      </c>
      <c r="B780" s="54"/>
      <c r="C780" s="54"/>
      <c r="D780" s="54"/>
      <c r="E780" s="54"/>
      <c r="F780" s="54"/>
      <c r="G780" s="49" t="n">
        <v>6.25</v>
      </c>
    </row>
    <row r="781" customFormat="false" ht="15" hidden="false" customHeight="false" outlineLevel="0" collapsed="false">
      <c r="A781" s="54" t="s">
        <v>170</v>
      </c>
      <c r="B781" s="54"/>
      <c r="C781" s="54"/>
      <c r="D781" s="54"/>
      <c r="E781" s="54"/>
      <c r="F781" s="54"/>
      <c r="G781" s="49" t="n">
        <v>0</v>
      </c>
    </row>
    <row r="782" customFormat="false" ht="15" hidden="false" customHeight="false" outlineLevel="0" collapsed="false">
      <c r="A782" s="54" t="s">
        <v>171</v>
      </c>
      <c r="B782" s="54"/>
      <c r="C782" s="54"/>
      <c r="D782" s="54"/>
      <c r="E782" s="54"/>
      <c r="F782" s="54"/>
      <c r="G782" s="49" t="n">
        <v>6.25</v>
      </c>
    </row>
    <row r="783" customFormat="false" ht="15" hidden="false" customHeight="false" outlineLevel="0" collapsed="false">
      <c r="A783" s="54" t="s">
        <v>172</v>
      </c>
      <c r="B783" s="54"/>
      <c r="C783" s="54"/>
      <c r="D783" s="54"/>
      <c r="E783" s="54"/>
      <c r="F783" s="54"/>
      <c r="G783" s="49" t="n">
        <v>28.19</v>
      </c>
    </row>
    <row r="784" customFormat="false" ht="15" hidden="false" customHeight="false" outlineLevel="0" collapsed="false">
      <c r="A784" s="54" t="s">
        <v>173</v>
      </c>
      <c r="B784" s="54"/>
      <c r="C784" s="54"/>
      <c r="D784" s="54"/>
      <c r="E784" s="54"/>
      <c r="F784" s="54"/>
      <c r="G784" s="50" t="n">
        <v>14</v>
      </c>
    </row>
    <row r="785" customFormat="false" ht="15" hidden="false" customHeight="false" outlineLevel="0" collapsed="false">
      <c r="A785" s="54" t="s">
        <v>174</v>
      </c>
      <c r="B785" s="54"/>
      <c r="C785" s="54"/>
      <c r="D785" s="54"/>
      <c r="E785" s="54"/>
      <c r="F785" s="54"/>
      <c r="G785" s="49" t="n">
        <f aca="false">G784*G783</f>
        <v>394.66</v>
      </c>
    </row>
    <row r="786" customFormat="false" ht="15" hidden="false" customHeight="false" outlineLevel="0" collapsed="false">
      <c r="A786" s="55"/>
      <c r="B786" s="55"/>
      <c r="C786" s="55"/>
      <c r="D786" s="55"/>
      <c r="E786" s="55"/>
      <c r="F786" s="55"/>
      <c r="G786" s="55"/>
    </row>
    <row r="787" customFormat="false" ht="38.25" hidden="false" customHeight="false" outlineLevel="0" collapsed="false">
      <c r="A787" s="24" t="s">
        <v>134</v>
      </c>
      <c r="B787" s="24" t="s">
        <v>135</v>
      </c>
      <c r="C787" s="56" t="s">
        <v>159</v>
      </c>
      <c r="D787" s="56" t="s">
        <v>175</v>
      </c>
      <c r="E787" s="57"/>
      <c r="F787" s="27"/>
      <c r="G787" s="27"/>
    </row>
    <row r="788" customFormat="false" ht="38.25" hidden="false" customHeight="false" outlineLevel="0" collapsed="false">
      <c r="A788" s="58" t="s">
        <v>183</v>
      </c>
      <c r="B788" s="25" t="s">
        <v>184</v>
      </c>
      <c r="C788" s="26" t="s">
        <v>16</v>
      </c>
      <c r="D788" s="26" t="s">
        <v>152</v>
      </c>
      <c r="E788" s="57" t="n">
        <v>4.2</v>
      </c>
      <c r="F788" s="22" t="n">
        <v>13.22</v>
      </c>
      <c r="G788" s="22" t="n">
        <v>55.54</v>
      </c>
    </row>
    <row r="789" customFormat="false" ht="38.25" hidden="false" customHeight="false" outlineLevel="0" collapsed="false">
      <c r="A789" s="58" t="s">
        <v>176</v>
      </c>
      <c r="B789" s="25" t="s">
        <v>177</v>
      </c>
      <c r="C789" s="26" t="s">
        <v>16</v>
      </c>
      <c r="D789" s="26" t="s">
        <v>152</v>
      </c>
      <c r="E789" s="57" t="n">
        <v>4.2</v>
      </c>
      <c r="F789" s="22" t="n">
        <v>16.23</v>
      </c>
      <c r="G789" s="22" t="n">
        <v>68.18</v>
      </c>
    </row>
    <row r="790" customFormat="false" ht="25.5" hidden="false" customHeight="false" outlineLevel="0" collapsed="false">
      <c r="A790" s="58" t="s">
        <v>340</v>
      </c>
      <c r="B790" s="25" t="s">
        <v>341</v>
      </c>
      <c r="C790" s="26" t="s">
        <v>190</v>
      </c>
      <c r="D790" s="26" t="s">
        <v>20</v>
      </c>
      <c r="E790" s="57" t="n">
        <v>28</v>
      </c>
      <c r="F790" s="22" t="n">
        <v>5</v>
      </c>
      <c r="G790" s="22" t="n">
        <v>140</v>
      </c>
    </row>
    <row r="791" customFormat="false" ht="15" hidden="false" customHeight="false" outlineLevel="0" collapsed="false">
      <c r="A791" s="54" t="s">
        <v>165</v>
      </c>
      <c r="B791" s="54"/>
      <c r="C791" s="54"/>
      <c r="D791" s="54"/>
      <c r="E791" s="54"/>
      <c r="F791" s="54"/>
      <c r="G791" s="49" t="n">
        <v>3.13</v>
      </c>
    </row>
    <row r="792" customFormat="false" ht="15" hidden="false" customHeight="false" outlineLevel="0" collapsed="false">
      <c r="A792" s="54" t="s">
        <v>166</v>
      </c>
      <c r="B792" s="54"/>
      <c r="C792" s="54"/>
      <c r="D792" s="54"/>
      <c r="E792" s="54"/>
      <c r="F792" s="54"/>
      <c r="G792" s="49" t="n">
        <v>6.29</v>
      </c>
    </row>
    <row r="793" customFormat="false" ht="15" hidden="false" customHeight="false" outlineLevel="0" collapsed="false">
      <c r="A793" s="54" t="s">
        <v>167</v>
      </c>
      <c r="B793" s="54"/>
      <c r="C793" s="54"/>
      <c r="D793" s="54"/>
      <c r="E793" s="54"/>
      <c r="F793" s="54"/>
      <c r="G793" s="49" t="n">
        <v>9.42</v>
      </c>
    </row>
    <row r="794" customFormat="false" ht="15" hidden="false" customHeight="false" outlineLevel="0" collapsed="false">
      <c r="A794" s="54" t="s">
        <v>168</v>
      </c>
      <c r="B794" s="54"/>
      <c r="C794" s="54"/>
      <c r="D794" s="54"/>
      <c r="E794" s="54"/>
      <c r="F794" s="54"/>
      <c r="G794" s="49" t="n">
        <v>0</v>
      </c>
    </row>
    <row r="795" customFormat="false" ht="15" hidden="false" customHeight="false" outlineLevel="0" collapsed="false">
      <c r="A795" s="54" t="s">
        <v>169</v>
      </c>
      <c r="B795" s="54"/>
      <c r="C795" s="54"/>
      <c r="D795" s="54"/>
      <c r="E795" s="54"/>
      <c r="F795" s="54"/>
      <c r="G795" s="49" t="n">
        <v>2.69</v>
      </c>
    </row>
    <row r="796" customFormat="false" ht="15" hidden="false" customHeight="false" outlineLevel="0" collapsed="false">
      <c r="A796" s="54" t="s">
        <v>170</v>
      </c>
      <c r="B796" s="54"/>
      <c r="C796" s="54"/>
      <c r="D796" s="54"/>
      <c r="E796" s="54"/>
      <c r="F796" s="54"/>
      <c r="G796" s="49" t="n">
        <v>0</v>
      </c>
    </row>
    <row r="797" customFormat="false" ht="15" hidden="false" customHeight="false" outlineLevel="0" collapsed="false">
      <c r="A797" s="54" t="s">
        <v>171</v>
      </c>
      <c r="B797" s="54"/>
      <c r="C797" s="54"/>
      <c r="D797" s="54"/>
      <c r="E797" s="54"/>
      <c r="F797" s="54"/>
      <c r="G797" s="49" t="n">
        <v>2.69</v>
      </c>
    </row>
    <row r="798" customFormat="false" ht="15" hidden="false" customHeight="false" outlineLevel="0" collapsed="false">
      <c r="A798" s="54" t="s">
        <v>172</v>
      </c>
      <c r="B798" s="54"/>
      <c r="C798" s="54"/>
      <c r="D798" s="54"/>
      <c r="E798" s="54"/>
      <c r="F798" s="54"/>
      <c r="G798" s="49" t="n">
        <v>12.11</v>
      </c>
    </row>
    <row r="799" customFormat="false" ht="15" hidden="false" customHeight="false" outlineLevel="0" collapsed="false">
      <c r="A799" s="54" t="s">
        <v>173</v>
      </c>
      <c r="B799" s="54"/>
      <c r="C799" s="54"/>
      <c r="D799" s="54"/>
      <c r="E799" s="54"/>
      <c r="F799" s="54"/>
      <c r="G799" s="50" t="n">
        <v>28</v>
      </c>
    </row>
    <row r="800" customFormat="false" ht="15" hidden="false" customHeight="false" outlineLevel="0" collapsed="false">
      <c r="A800" s="54" t="s">
        <v>174</v>
      </c>
      <c r="B800" s="54"/>
      <c r="C800" s="54"/>
      <c r="D800" s="54"/>
      <c r="E800" s="54"/>
      <c r="F800" s="54"/>
      <c r="G800" s="49" t="n">
        <f aca="false">G799*G798</f>
        <v>339.08</v>
      </c>
    </row>
    <row r="801" customFormat="false" ht="15" hidden="false" customHeight="false" outlineLevel="0" collapsed="false">
      <c r="A801" s="55"/>
      <c r="B801" s="55"/>
      <c r="C801" s="55"/>
      <c r="D801" s="55"/>
      <c r="E801" s="55"/>
      <c r="F801" s="55"/>
      <c r="G801" s="55"/>
    </row>
    <row r="802" customFormat="false" ht="15" hidden="false" customHeight="true" outlineLevel="0" collapsed="false">
      <c r="A802" s="24" t="n">
        <v>5</v>
      </c>
      <c r="B802" s="24" t="s">
        <v>136</v>
      </c>
      <c r="C802" s="24"/>
      <c r="D802" s="24"/>
      <c r="E802" s="24"/>
      <c r="F802" s="24"/>
      <c r="G802" s="24"/>
    </row>
    <row r="803" customFormat="false" ht="15" hidden="false" customHeight="true" outlineLevel="0" collapsed="false">
      <c r="A803" s="24" t="s">
        <v>137</v>
      </c>
      <c r="B803" s="24" t="s">
        <v>138</v>
      </c>
      <c r="C803" s="24"/>
      <c r="D803" s="24"/>
      <c r="E803" s="24"/>
      <c r="F803" s="24"/>
      <c r="G803" s="24"/>
    </row>
    <row r="804" customFormat="false" ht="38.25" hidden="false" customHeight="false" outlineLevel="0" collapsed="false">
      <c r="A804" s="24" t="s">
        <v>139</v>
      </c>
      <c r="B804" s="24" t="s">
        <v>140</v>
      </c>
      <c r="C804" s="56" t="s">
        <v>159</v>
      </c>
      <c r="D804" s="56" t="s">
        <v>179</v>
      </c>
      <c r="E804" s="57"/>
      <c r="F804" s="27"/>
      <c r="G804" s="27"/>
    </row>
    <row r="805" customFormat="false" ht="76.5" hidden="false" customHeight="false" outlineLevel="0" collapsed="false">
      <c r="A805" s="58" t="n">
        <v>10481</v>
      </c>
      <c r="B805" s="25" t="s">
        <v>342</v>
      </c>
      <c r="C805" s="26" t="s">
        <v>190</v>
      </c>
      <c r="D805" s="26" t="s">
        <v>276</v>
      </c>
      <c r="E805" s="57" t="n">
        <v>0.25</v>
      </c>
      <c r="F805" s="22" t="n">
        <v>23.68</v>
      </c>
      <c r="G805" s="22" t="n">
        <v>5.97</v>
      </c>
    </row>
    <row r="806" customFormat="false" ht="51" hidden="false" customHeight="false" outlineLevel="0" collapsed="false">
      <c r="A806" s="58" t="n">
        <v>3767</v>
      </c>
      <c r="B806" s="25" t="s">
        <v>343</v>
      </c>
      <c r="C806" s="26" t="s">
        <v>190</v>
      </c>
      <c r="D806" s="26" t="s">
        <v>20</v>
      </c>
      <c r="E806" s="57" t="n">
        <v>3.36</v>
      </c>
      <c r="F806" s="22" t="n">
        <v>0.61</v>
      </c>
      <c r="G806" s="22" t="n">
        <v>2.05</v>
      </c>
    </row>
    <row r="807" customFormat="false" ht="25.5" hidden="false" customHeight="false" outlineLevel="0" collapsed="false">
      <c r="A807" s="58" t="n">
        <v>5318</v>
      </c>
      <c r="B807" s="25" t="s">
        <v>344</v>
      </c>
      <c r="C807" s="26" t="s">
        <v>190</v>
      </c>
      <c r="D807" s="26" t="s">
        <v>276</v>
      </c>
      <c r="E807" s="57" t="n">
        <v>0.17</v>
      </c>
      <c r="F807" s="22" t="n">
        <v>8.9</v>
      </c>
      <c r="G807" s="22" t="n">
        <v>1.5</v>
      </c>
    </row>
    <row r="808" customFormat="false" ht="25.5" hidden="false" customHeight="false" outlineLevel="0" collapsed="false">
      <c r="A808" s="58" t="s">
        <v>345</v>
      </c>
      <c r="B808" s="25" t="s">
        <v>346</v>
      </c>
      <c r="C808" s="26" t="s">
        <v>16</v>
      </c>
      <c r="D808" s="26" t="s">
        <v>152</v>
      </c>
      <c r="E808" s="57" t="n">
        <v>1.34</v>
      </c>
      <c r="F808" s="22" t="n">
        <v>16.01</v>
      </c>
      <c r="G808" s="22" t="n">
        <v>21.52</v>
      </c>
    </row>
    <row r="809" customFormat="false" ht="38.25" hidden="false" customHeight="false" outlineLevel="0" collapsed="false">
      <c r="A809" s="58" t="s">
        <v>163</v>
      </c>
      <c r="B809" s="25" t="s">
        <v>164</v>
      </c>
      <c r="C809" s="26" t="s">
        <v>16</v>
      </c>
      <c r="D809" s="26" t="s">
        <v>152</v>
      </c>
      <c r="E809" s="57" t="n">
        <v>1.01</v>
      </c>
      <c r="F809" s="22" t="n">
        <v>13.05</v>
      </c>
      <c r="G809" s="22" t="n">
        <v>13.16</v>
      </c>
    </row>
    <row r="810" customFormat="false" ht="15" hidden="false" customHeight="false" outlineLevel="0" collapsed="false">
      <c r="A810" s="54" t="s">
        <v>165</v>
      </c>
      <c r="B810" s="54"/>
      <c r="C810" s="54"/>
      <c r="D810" s="54"/>
      <c r="E810" s="54"/>
      <c r="F810" s="54"/>
      <c r="G810" s="49" t="n">
        <v>7.31</v>
      </c>
    </row>
    <row r="811" customFormat="false" ht="15" hidden="false" customHeight="false" outlineLevel="0" collapsed="false">
      <c r="A811" s="54" t="s">
        <v>166</v>
      </c>
      <c r="B811" s="54"/>
      <c r="C811" s="54"/>
      <c r="D811" s="54"/>
      <c r="E811" s="54"/>
      <c r="F811" s="54"/>
      <c r="G811" s="49" t="n">
        <v>5.84</v>
      </c>
    </row>
    <row r="812" customFormat="false" ht="15" hidden="false" customHeight="false" outlineLevel="0" collapsed="false">
      <c r="A812" s="54" t="s">
        <v>167</v>
      </c>
      <c r="B812" s="54"/>
      <c r="C812" s="54"/>
      <c r="D812" s="54"/>
      <c r="E812" s="54"/>
      <c r="F812" s="54"/>
      <c r="G812" s="49" t="n">
        <v>13.15</v>
      </c>
    </row>
    <row r="813" customFormat="false" ht="15" hidden="false" customHeight="false" outlineLevel="0" collapsed="false">
      <c r="A813" s="54" t="s">
        <v>168</v>
      </c>
      <c r="B813" s="54"/>
      <c r="C813" s="54"/>
      <c r="D813" s="54"/>
      <c r="E813" s="54"/>
      <c r="F813" s="54"/>
      <c r="G813" s="49" t="n">
        <v>0</v>
      </c>
    </row>
    <row r="814" customFormat="false" ht="15" hidden="false" customHeight="false" outlineLevel="0" collapsed="false">
      <c r="A814" s="54" t="s">
        <v>169</v>
      </c>
      <c r="B814" s="54"/>
      <c r="C814" s="54"/>
      <c r="D814" s="54"/>
      <c r="E814" s="54"/>
      <c r="F814" s="54"/>
      <c r="G814" s="49" t="n">
        <v>3.75</v>
      </c>
    </row>
    <row r="815" customFormat="false" ht="15" hidden="false" customHeight="false" outlineLevel="0" collapsed="false">
      <c r="A815" s="54" t="s">
        <v>170</v>
      </c>
      <c r="B815" s="54"/>
      <c r="C815" s="54"/>
      <c r="D815" s="54"/>
      <c r="E815" s="54"/>
      <c r="F815" s="54"/>
      <c r="G815" s="49" t="n">
        <v>0</v>
      </c>
    </row>
    <row r="816" customFormat="false" ht="15" hidden="false" customHeight="false" outlineLevel="0" collapsed="false">
      <c r="A816" s="54" t="s">
        <v>171</v>
      </c>
      <c r="B816" s="54"/>
      <c r="C816" s="54"/>
      <c r="D816" s="54"/>
      <c r="E816" s="54"/>
      <c r="F816" s="54"/>
      <c r="G816" s="49" t="n">
        <v>3.75</v>
      </c>
    </row>
    <row r="817" customFormat="false" ht="15" hidden="false" customHeight="false" outlineLevel="0" collapsed="false">
      <c r="A817" s="54" t="s">
        <v>172</v>
      </c>
      <c r="B817" s="54"/>
      <c r="C817" s="54"/>
      <c r="D817" s="54"/>
      <c r="E817" s="54"/>
      <c r="F817" s="54"/>
      <c r="G817" s="49" t="n">
        <v>16.9</v>
      </c>
    </row>
    <row r="818" customFormat="false" ht="15" hidden="false" customHeight="false" outlineLevel="0" collapsed="false">
      <c r="A818" s="54" t="s">
        <v>173</v>
      </c>
      <c r="B818" s="54"/>
      <c r="C818" s="54"/>
      <c r="D818" s="54"/>
      <c r="E818" s="54"/>
      <c r="F818" s="54"/>
      <c r="G818" s="50" t="n">
        <v>3.36</v>
      </c>
    </row>
    <row r="819" customFormat="false" ht="15" hidden="false" customHeight="false" outlineLevel="0" collapsed="false">
      <c r="A819" s="54" t="s">
        <v>174</v>
      </c>
      <c r="B819" s="54"/>
      <c r="C819" s="54"/>
      <c r="D819" s="54"/>
      <c r="E819" s="54"/>
      <c r="F819" s="54"/>
      <c r="G819" s="49" t="n">
        <f aca="false">G818*G817</f>
        <v>56.784</v>
      </c>
    </row>
    <row r="820" customFormat="false" ht="15" hidden="false" customHeight="false" outlineLevel="0" collapsed="false">
      <c r="A820" s="55"/>
      <c r="B820" s="55"/>
      <c r="C820" s="55"/>
      <c r="D820" s="55"/>
      <c r="E820" s="55"/>
      <c r="F820" s="55"/>
      <c r="G820" s="55"/>
    </row>
    <row r="821" customFormat="false" ht="51" hidden="false" customHeight="false" outlineLevel="0" collapsed="false">
      <c r="A821" s="24" t="s">
        <v>141</v>
      </c>
      <c r="B821" s="24" t="s">
        <v>142</v>
      </c>
      <c r="C821" s="56" t="s">
        <v>159</v>
      </c>
      <c r="D821" s="56" t="s">
        <v>179</v>
      </c>
      <c r="E821" s="57"/>
      <c r="F821" s="27"/>
      <c r="G821" s="27"/>
    </row>
    <row r="822" customFormat="false" ht="25.5" hidden="false" customHeight="false" outlineLevel="0" collapsed="false">
      <c r="A822" s="58" t="n">
        <v>7345</v>
      </c>
      <c r="B822" s="25" t="s">
        <v>347</v>
      </c>
      <c r="C822" s="26" t="s">
        <v>190</v>
      </c>
      <c r="D822" s="26" t="s">
        <v>276</v>
      </c>
      <c r="E822" s="57" t="n">
        <v>22.01</v>
      </c>
      <c r="F822" s="27" t="n">
        <v>14.72</v>
      </c>
      <c r="G822" s="27" t="n">
        <v>324</v>
      </c>
    </row>
    <row r="823" customFormat="false" ht="25.5" hidden="false" customHeight="false" outlineLevel="0" collapsed="false">
      <c r="A823" s="58" t="s">
        <v>345</v>
      </c>
      <c r="B823" s="25" t="s">
        <v>346</v>
      </c>
      <c r="C823" s="26" t="s">
        <v>16</v>
      </c>
      <c r="D823" s="26" t="s">
        <v>152</v>
      </c>
      <c r="E823" s="57" t="n">
        <v>11.34</v>
      </c>
      <c r="F823" s="27" t="n">
        <v>16.01</v>
      </c>
      <c r="G823" s="27" t="n">
        <v>181.59</v>
      </c>
    </row>
    <row r="824" customFormat="false" ht="38.25" hidden="false" customHeight="false" outlineLevel="0" collapsed="false">
      <c r="A824" s="58" t="s">
        <v>163</v>
      </c>
      <c r="B824" s="25" t="s">
        <v>164</v>
      </c>
      <c r="C824" s="26" t="s">
        <v>16</v>
      </c>
      <c r="D824" s="26" t="s">
        <v>152</v>
      </c>
      <c r="E824" s="57" t="n">
        <v>4.14</v>
      </c>
      <c r="F824" s="27" t="n">
        <v>13.05</v>
      </c>
      <c r="G824" s="27" t="n">
        <v>53.98</v>
      </c>
    </row>
    <row r="825" customFormat="false" ht="15" hidden="false" customHeight="false" outlineLevel="0" collapsed="false">
      <c r="A825" s="54" t="s">
        <v>165</v>
      </c>
      <c r="B825" s="54"/>
      <c r="C825" s="54"/>
      <c r="D825" s="54"/>
      <c r="E825" s="54"/>
      <c r="F825" s="54"/>
      <c r="G825" s="49" t="n">
        <v>2.53</v>
      </c>
    </row>
    <row r="826" customFormat="false" ht="15" hidden="false" customHeight="false" outlineLevel="0" collapsed="false">
      <c r="A826" s="54" t="s">
        <v>166</v>
      </c>
      <c r="B826" s="54"/>
      <c r="C826" s="54"/>
      <c r="D826" s="54"/>
      <c r="E826" s="54"/>
      <c r="F826" s="54"/>
      <c r="G826" s="49" t="n">
        <v>5.86</v>
      </c>
    </row>
    <row r="827" customFormat="false" ht="15" hidden="false" customHeight="false" outlineLevel="0" collapsed="false">
      <c r="A827" s="54" t="s">
        <v>167</v>
      </c>
      <c r="B827" s="54"/>
      <c r="C827" s="54"/>
      <c r="D827" s="54"/>
      <c r="E827" s="54"/>
      <c r="F827" s="54"/>
      <c r="G827" s="49" t="n">
        <v>8.39</v>
      </c>
    </row>
    <row r="828" customFormat="false" ht="15" hidden="false" customHeight="false" outlineLevel="0" collapsed="false">
      <c r="A828" s="54" t="s">
        <v>168</v>
      </c>
      <c r="B828" s="54"/>
      <c r="C828" s="54"/>
      <c r="D828" s="54"/>
      <c r="E828" s="54"/>
      <c r="F828" s="54"/>
      <c r="G828" s="49" t="n">
        <v>0</v>
      </c>
    </row>
    <row r="829" customFormat="false" ht="15" hidden="false" customHeight="false" outlineLevel="0" collapsed="false">
      <c r="A829" s="54" t="s">
        <v>169</v>
      </c>
      <c r="B829" s="54"/>
      <c r="C829" s="54"/>
      <c r="D829" s="54"/>
      <c r="E829" s="54"/>
      <c r="F829" s="54"/>
      <c r="G829" s="49" t="n">
        <v>2.39</v>
      </c>
    </row>
    <row r="830" customFormat="false" ht="15" hidden="false" customHeight="false" outlineLevel="0" collapsed="false">
      <c r="A830" s="54" t="s">
        <v>170</v>
      </c>
      <c r="B830" s="54"/>
      <c r="C830" s="54"/>
      <c r="D830" s="54"/>
      <c r="E830" s="54"/>
      <c r="F830" s="54"/>
      <c r="G830" s="49" t="n">
        <v>0</v>
      </c>
    </row>
    <row r="831" customFormat="false" ht="15" hidden="false" customHeight="false" outlineLevel="0" collapsed="false">
      <c r="A831" s="54" t="s">
        <v>171</v>
      </c>
      <c r="B831" s="54"/>
      <c r="C831" s="54"/>
      <c r="D831" s="54"/>
      <c r="E831" s="54"/>
      <c r="F831" s="54"/>
      <c r="G831" s="49" t="n">
        <v>2.39</v>
      </c>
    </row>
    <row r="832" customFormat="false" ht="15" hidden="false" customHeight="false" outlineLevel="0" collapsed="false">
      <c r="A832" s="54" t="s">
        <v>172</v>
      </c>
      <c r="B832" s="54"/>
      <c r="C832" s="54"/>
      <c r="D832" s="54"/>
      <c r="E832" s="54"/>
      <c r="F832" s="54"/>
      <c r="G832" s="49" t="n">
        <v>10.78</v>
      </c>
    </row>
    <row r="833" customFormat="false" ht="15" hidden="false" customHeight="false" outlineLevel="0" collapsed="false">
      <c r="A833" s="54" t="s">
        <v>173</v>
      </c>
      <c r="B833" s="54"/>
      <c r="C833" s="54"/>
      <c r="D833" s="54"/>
      <c r="E833" s="54"/>
      <c r="F833" s="54"/>
      <c r="G833" s="50" t="n">
        <v>66.7</v>
      </c>
    </row>
    <row r="834" customFormat="false" ht="15" hidden="false" customHeight="false" outlineLevel="0" collapsed="false">
      <c r="A834" s="54" t="s">
        <v>174</v>
      </c>
      <c r="B834" s="54"/>
      <c r="C834" s="54"/>
      <c r="D834" s="54"/>
      <c r="E834" s="54"/>
      <c r="F834" s="54"/>
      <c r="G834" s="49" t="n">
        <f aca="false">G833*G832</f>
        <v>719.026</v>
      </c>
    </row>
    <row r="835" customFormat="false" ht="15" hidden="false" customHeight="false" outlineLevel="0" collapsed="false">
      <c r="A835" s="55"/>
      <c r="B835" s="55"/>
      <c r="C835" s="55"/>
      <c r="D835" s="55"/>
      <c r="E835" s="55"/>
      <c r="F835" s="55"/>
      <c r="G835" s="55"/>
    </row>
    <row r="836" customFormat="false" ht="51" hidden="false" customHeight="false" outlineLevel="0" collapsed="false">
      <c r="A836" s="24" t="s">
        <v>143</v>
      </c>
      <c r="B836" s="24" t="s">
        <v>144</v>
      </c>
      <c r="C836" s="56" t="s">
        <v>159</v>
      </c>
      <c r="D836" s="56" t="s">
        <v>179</v>
      </c>
      <c r="E836" s="57"/>
      <c r="F836" s="27"/>
      <c r="G836" s="27"/>
    </row>
    <row r="837" customFormat="false" ht="25.5" hidden="false" customHeight="false" outlineLevel="0" collapsed="false">
      <c r="A837" s="58" t="n">
        <v>7345</v>
      </c>
      <c r="B837" s="25" t="s">
        <v>347</v>
      </c>
      <c r="C837" s="26" t="s">
        <v>190</v>
      </c>
      <c r="D837" s="26" t="s">
        <v>276</v>
      </c>
      <c r="E837" s="57" t="n">
        <v>38.99</v>
      </c>
      <c r="F837" s="22" t="n">
        <v>14.72</v>
      </c>
      <c r="G837" s="22" t="n">
        <v>573.93</v>
      </c>
    </row>
    <row r="838" customFormat="false" ht="25.5" hidden="false" customHeight="false" outlineLevel="0" collapsed="false">
      <c r="A838" s="58" t="s">
        <v>345</v>
      </c>
      <c r="B838" s="25" t="s">
        <v>346</v>
      </c>
      <c r="C838" s="26" t="s">
        <v>16</v>
      </c>
      <c r="D838" s="26" t="s">
        <v>152</v>
      </c>
      <c r="E838" s="57" t="n">
        <v>15.36</v>
      </c>
      <c r="F838" s="22" t="n">
        <v>16.01</v>
      </c>
      <c r="G838" s="22" t="n">
        <v>245.97</v>
      </c>
    </row>
    <row r="839" customFormat="false" ht="38.25" hidden="false" customHeight="false" outlineLevel="0" collapsed="false">
      <c r="A839" s="58" t="s">
        <v>163</v>
      </c>
      <c r="B839" s="25" t="s">
        <v>164</v>
      </c>
      <c r="C839" s="26" t="s">
        <v>16</v>
      </c>
      <c r="D839" s="26" t="s">
        <v>152</v>
      </c>
      <c r="E839" s="57" t="n">
        <v>5.67</v>
      </c>
      <c r="F839" s="22" t="n">
        <v>13.05</v>
      </c>
      <c r="G839" s="22" t="n">
        <v>74.03</v>
      </c>
    </row>
    <row r="840" customFormat="false" ht="15" hidden="false" customHeight="false" outlineLevel="0" collapsed="false">
      <c r="A840" s="54" t="s">
        <v>165</v>
      </c>
      <c r="B840" s="54"/>
      <c r="C840" s="54"/>
      <c r="D840" s="54"/>
      <c r="E840" s="54"/>
      <c r="F840" s="54"/>
      <c r="G840" s="49" t="n">
        <v>1.94</v>
      </c>
    </row>
    <row r="841" customFormat="false" ht="15" hidden="false" customHeight="false" outlineLevel="0" collapsed="false">
      <c r="A841" s="54" t="s">
        <v>166</v>
      </c>
      <c r="B841" s="54"/>
      <c r="C841" s="54"/>
      <c r="D841" s="54"/>
      <c r="E841" s="54"/>
      <c r="F841" s="54"/>
      <c r="G841" s="49" t="n">
        <v>5.62</v>
      </c>
    </row>
    <row r="842" customFormat="false" ht="15" hidden="false" customHeight="false" outlineLevel="0" collapsed="false">
      <c r="A842" s="54" t="s">
        <v>167</v>
      </c>
      <c r="B842" s="54"/>
      <c r="C842" s="54"/>
      <c r="D842" s="54"/>
      <c r="E842" s="54"/>
      <c r="F842" s="54"/>
      <c r="G842" s="49" t="n">
        <v>7.57</v>
      </c>
    </row>
    <row r="843" customFormat="false" ht="15" hidden="false" customHeight="false" outlineLevel="0" collapsed="false">
      <c r="A843" s="54" t="s">
        <v>168</v>
      </c>
      <c r="B843" s="54"/>
      <c r="C843" s="54"/>
      <c r="D843" s="54"/>
      <c r="E843" s="54"/>
      <c r="F843" s="54"/>
      <c r="G843" s="49" t="n">
        <v>0</v>
      </c>
    </row>
    <row r="844" customFormat="false" ht="15" hidden="false" customHeight="false" outlineLevel="0" collapsed="false">
      <c r="A844" s="54" t="s">
        <v>169</v>
      </c>
      <c r="B844" s="54"/>
      <c r="C844" s="54"/>
      <c r="D844" s="54"/>
      <c r="E844" s="54"/>
      <c r="F844" s="54"/>
      <c r="G844" s="49" t="n">
        <v>2.16</v>
      </c>
    </row>
    <row r="845" customFormat="false" ht="15" hidden="false" customHeight="false" outlineLevel="0" collapsed="false">
      <c r="A845" s="54" t="s">
        <v>170</v>
      </c>
      <c r="B845" s="54"/>
      <c r="C845" s="54"/>
      <c r="D845" s="54"/>
      <c r="E845" s="54"/>
      <c r="F845" s="54"/>
      <c r="G845" s="49" t="n">
        <v>0</v>
      </c>
    </row>
    <row r="846" customFormat="false" ht="15" hidden="false" customHeight="false" outlineLevel="0" collapsed="false">
      <c r="A846" s="54" t="s">
        <v>171</v>
      </c>
      <c r="B846" s="54"/>
      <c r="C846" s="54"/>
      <c r="D846" s="54"/>
      <c r="E846" s="54"/>
      <c r="F846" s="54"/>
      <c r="G846" s="49" t="n">
        <v>2.16</v>
      </c>
    </row>
    <row r="847" customFormat="false" ht="15" hidden="false" customHeight="false" outlineLevel="0" collapsed="false">
      <c r="A847" s="54" t="s">
        <v>172</v>
      </c>
      <c r="B847" s="54"/>
      <c r="C847" s="54"/>
      <c r="D847" s="54"/>
      <c r="E847" s="54"/>
      <c r="F847" s="54"/>
      <c r="G847" s="49" t="n">
        <v>9.72</v>
      </c>
    </row>
    <row r="848" customFormat="false" ht="15" hidden="false" customHeight="false" outlineLevel="0" collapsed="false">
      <c r="A848" s="54" t="s">
        <v>173</v>
      </c>
      <c r="B848" s="54"/>
      <c r="C848" s="54"/>
      <c r="D848" s="54"/>
      <c r="E848" s="54"/>
      <c r="F848" s="54"/>
      <c r="G848" s="50" t="n">
        <v>118.15</v>
      </c>
    </row>
    <row r="849" customFormat="false" ht="15" hidden="false" customHeight="false" outlineLevel="0" collapsed="false">
      <c r="A849" s="54" t="s">
        <v>174</v>
      </c>
      <c r="B849" s="54"/>
      <c r="C849" s="54"/>
      <c r="D849" s="54"/>
      <c r="E849" s="54"/>
      <c r="F849" s="54"/>
      <c r="G849" s="49" t="n">
        <f aca="false">G848*G847</f>
        <v>1148.418</v>
      </c>
    </row>
    <row r="850" customFormat="false" ht="15" hidden="false" customHeight="false" outlineLevel="0" collapsed="false">
      <c r="A850" s="55"/>
      <c r="B850" s="55"/>
      <c r="C850" s="55"/>
      <c r="D850" s="55"/>
      <c r="E850" s="55"/>
      <c r="F850" s="55"/>
      <c r="G850" s="55"/>
    </row>
    <row r="851" customFormat="false" ht="51" hidden="false" customHeight="false" outlineLevel="0" collapsed="false">
      <c r="A851" s="24" t="s">
        <v>145</v>
      </c>
      <c r="B851" s="24" t="s">
        <v>146</v>
      </c>
      <c r="C851" s="56" t="s">
        <v>159</v>
      </c>
      <c r="D851" s="56" t="s">
        <v>179</v>
      </c>
      <c r="E851" s="57"/>
      <c r="F851" s="27"/>
      <c r="G851" s="27"/>
    </row>
    <row r="852" customFormat="false" ht="51" hidden="false" customHeight="false" outlineLevel="0" collapsed="false">
      <c r="A852" s="58" t="n">
        <v>3767</v>
      </c>
      <c r="B852" s="25" t="s">
        <v>343</v>
      </c>
      <c r="C852" s="26" t="s">
        <v>190</v>
      </c>
      <c r="D852" s="26" t="s">
        <v>20</v>
      </c>
      <c r="E852" s="57" t="n">
        <v>0.4</v>
      </c>
      <c r="F852" s="22" t="n">
        <v>0.61</v>
      </c>
      <c r="G852" s="22" t="n">
        <v>0.25</v>
      </c>
    </row>
    <row r="853" customFormat="false" ht="25.5" hidden="false" customHeight="false" outlineLevel="0" collapsed="false">
      <c r="A853" s="58" t="n">
        <v>4051</v>
      </c>
      <c r="B853" s="25" t="s">
        <v>348</v>
      </c>
      <c r="C853" s="26" t="s">
        <v>190</v>
      </c>
      <c r="D853" s="26" t="s">
        <v>349</v>
      </c>
      <c r="E853" s="57" t="n">
        <v>0.33</v>
      </c>
      <c r="F853" s="22" t="n">
        <v>69.9</v>
      </c>
      <c r="G853" s="22" t="n">
        <v>22.9</v>
      </c>
    </row>
    <row r="854" customFormat="false" ht="25.5" hidden="false" customHeight="false" outlineLevel="0" collapsed="false">
      <c r="A854" s="58" t="s">
        <v>345</v>
      </c>
      <c r="B854" s="25" t="s">
        <v>346</v>
      </c>
      <c r="C854" s="26" t="s">
        <v>16</v>
      </c>
      <c r="D854" s="26" t="s">
        <v>152</v>
      </c>
      <c r="E854" s="57" t="n">
        <v>4.5</v>
      </c>
      <c r="F854" s="22" t="n">
        <v>16.01</v>
      </c>
      <c r="G854" s="22" t="n">
        <v>72.1</v>
      </c>
    </row>
    <row r="855" customFormat="false" ht="38.25" hidden="false" customHeight="false" outlineLevel="0" collapsed="false">
      <c r="A855" s="58" t="s">
        <v>163</v>
      </c>
      <c r="B855" s="25" t="s">
        <v>164</v>
      </c>
      <c r="C855" s="26" t="s">
        <v>16</v>
      </c>
      <c r="D855" s="26" t="s">
        <v>152</v>
      </c>
      <c r="E855" s="57" t="n">
        <v>1.65</v>
      </c>
      <c r="F855" s="22" t="n">
        <v>13.05</v>
      </c>
      <c r="G855" s="22" t="n">
        <v>21.6</v>
      </c>
    </row>
    <row r="856" customFormat="false" ht="15" hidden="false" customHeight="false" outlineLevel="0" collapsed="false">
      <c r="A856" s="54" t="s">
        <v>165</v>
      </c>
      <c r="B856" s="54"/>
      <c r="C856" s="54"/>
      <c r="D856" s="54"/>
      <c r="E856" s="54"/>
      <c r="F856" s="54"/>
      <c r="G856" s="49" t="n">
        <v>10.03</v>
      </c>
    </row>
    <row r="857" customFormat="false" ht="15" hidden="false" customHeight="false" outlineLevel="0" collapsed="false">
      <c r="A857" s="54" t="s">
        <v>166</v>
      </c>
      <c r="B857" s="54"/>
      <c r="C857" s="54"/>
      <c r="D857" s="54"/>
      <c r="E857" s="54"/>
      <c r="F857" s="54"/>
      <c r="G857" s="49" t="n">
        <v>7.41</v>
      </c>
    </row>
    <row r="858" customFormat="false" ht="15" hidden="false" customHeight="false" outlineLevel="0" collapsed="false">
      <c r="A858" s="54" t="s">
        <v>167</v>
      </c>
      <c r="B858" s="54"/>
      <c r="C858" s="54"/>
      <c r="D858" s="54"/>
      <c r="E858" s="54"/>
      <c r="F858" s="54"/>
      <c r="G858" s="49" t="n">
        <v>17.44</v>
      </c>
    </row>
    <row r="859" customFormat="false" ht="15" hidden="false" customHeight="false" outlineLevel="0" collapsed="false">
      <c r="A859" s="54" t="s">
        <v>168</v>
      </c>
      <c r="B859" s="54"/>
      <c r="C859" s="54"/>
      <c r="D859" s="54"/>
      <c r="E859" s="54"/>
      <c r="F859" s="54"/>
      <c r="G859" s="49" t="n">
        <v>0</v>
      </c>
    </row>
    <row r="860" customFormat="false" ht="15" hidden="false" customHeight="false" outlineLevel="0" collapsed="false">
      <c r="A860" s="54" t="s">
        <v>169</v>
      </c>
      <c r="B860" s="54"/>
      <c r="C860" s="54"/>
      <c r="D860" s="54"/>
      <c r="E860" s="54"/>
      <c r="F860" s="54"/>
      <c r="G860" s="49" t="n">
        <v>4.97</v>
      </c>
    </row>
    <row r="861" customFormat="false" ht="15" hidden="false" customHeight="false" outlineLevel="0" collapsed="false">
      <c r="A861" s="54" t="s">
        <v>170</v>
      </c>
      <c r="B861" s="54"/>
      <c r="C861" s="54"/>
      <c r="D861" s="54"/>
      <c r="E861" s="54"/>
      <c r="F861" s="54"/>
      <c r="G861" s="49" t="n">
        <v>0</v>
      </c>
    </row>
    <row r="862" customFormat="false" ht="15" hidden="false" customHeight="false" outlineLevel="0" collapsed="false">
      <c r="A862" s="54" t="s">
        <v>171</v>
      </c>
      <c r="B862" s="54"/>
      <c r="C862" s="54"/>
      <c r="D862" s="54"/>
      <c r="E862" s="54"/>
      <c r="F862" s="54"/>
      <c r="G862" s="49" t="n">
        <v>4.97</v>
      </c>
    </row>
    <row r="863" customFormat="false" ht="15" hidden="false" customHeight="false" outlineLevel="0" collapsed="false">
      <c r="A863" s="54" t="s">
        <v>172</v>
      </c>
      <c r="B863" s="54"/>
      <c r="C863" s="54"/>
      <c r="D863" s="54"/>
      <c r="E863" s="54"/>
      <c r="F863" s="54"/>
      <c r="G863" s="49" t="n">
        <v>22.41</v>
      </c>
    </row>
    <row r="864" customFormat="false" ht="15" hidden="false" customHeight="false" outlineLevel="0" collapsed="false">
      <c r="A864" s="54" t="s">
        <v>173</v>
      </c>
      <c r="B864" s="54"/>
      <c r="C864" s="54"/>
      <c r="D864" s="54"/>
      <c r="E864" s="54"/>
      <c r="F864" s="54"/>
      <c r="G864" s="50" t="n">
        <v>6.7</v>
      </c>
    </row>
    <row r="865" customFormat="false" ht="15" hidden="false" customHeight="false" outlineLevel="0" collapsed="false">
      <c r="A865" s="54" t="s">
        <v>174</v>
      </c>
      <c r="B865" s="54"/>
      <c r="C865" s="54"/>
      <c r="D865" s="54"/>
      <c r="E865" s="54"/>
      <c r="F865" s="54"/>
      <c r="G865" s="49" t="n">
        <f aca="false">G864*G863</f>
        <v>150.147</v>
      </c>
    </row>
    <row r="866" customFormat="false" ht="15" hidden="false" customHeight="false" outlineLevel="0" collapsed="false">
      <c r="A866" s="55"/>
      <c r="B866" s="55"/>
      <c r="C866" s="55"/>
      <c r="D866" s="55"/>
      <c r="E866" s="55"/>
      <c r="F866" s="55"/>
      <c r="G866" s="55"/>
    </row>
    <row r="867" customFormat="false" ht="51" hidden="false" customHeight="false" outlineLevel="0" collapsed="false">
      <c r="A867" s="24" t="s">
        <v>147</v>
      </c>
      <c r="B867" s="24" t="s">
        <v>148</v>
      </c>
      <c r="C867" s="56" t="s">
        <v>159</v>
      </c>
      <c r="D867" s="56" t="s">
        <v>179</v>
      </c>
      <c r="E867" s="57"/>
      <c r="F867" s="27"/>
      <c r="G867" s="27"/>
    </row>
    <row r="868" customFormat="false" ht="51" hidden="false" customHeight="false" outlineLevel="0" collapsed="false">
      <c r="A868" s="58" t="n">
        <v>3767</v>
      </c>
      <c r="B868" s="25" t="s">
        <v>343</v>
      </c>
      <c r="C868" s="26" t="s">
        <v>190</v>
      </c>
      <c r="D868" s="26" t="s">
        <v>20</v>
      </c>
      <c r="E868" s="57" t="n">
        <v>0.71</v>
      </c>
      <c r="F868" s="22" t="n">
        <v>0.61</v>
      </c>
      <c r="G868" s="22" t="n">
        <v>0.43</v>
      </c>
    </row>
    <row r="869" customFormat="false" ht="25.5" hidden="false" customHeight="false" outlineLevel="0" collapsed="false">
      <c r="A869" s="58" t="n">
        <v>4051</v>
      </c>
      <c r="B869" s="25" t="s">
        <v>348</v>
      </c>
      <c r="C869" s="26" t="s">
        <v>190</v>
      </c>
      <c r="D869" s="26" t="s">
        <v>349</v>
      </c>
      <c r="E869" s="57" t="n">
        <v>0.58</v>
      </c>
      <c r="F869" s="22" t="n">
        <v>69.9</v>
      </c>
      <c r="G869" s="22" t="n">
        <v>40.33</v>
      </c>
    </row>
    <row r="870" customFormat="false" ht="25.5" hidden="false" customHeight="false" outlineLevel="0" collapsed="false">
      <c r="A870" s="58" t="s">
        <v>345</v>
      </c>
      <c r="B870" s="25" t="s">
        <v>346</v>
      </c>
      <c r="C870" s="26" t="s">
        <v>16</v>
      </c>
      <c r="D870" s="26" t="s">
        <v>152</v>
      </c>
      <c r="E870" s="57" t="n">
        <v>3.68</v>
      </c>
      <c r="F870" s="22" t="n">
        <v>16.01</v>
      </c>
      <c r="G870" s="22" t="n">
        <v>58.96</v>
      </c>
    </row>
    <row r="871" customFormat="false" ht="38.25" hidden="false" customHeight="false" outlineLevel="0" collapsed="false">
      <c r="A871" s="58" t="s">
        <v>163</v>
      </c>
      <c r="B871" s="25" t="s">
        <v>164</v>
      </c>
      <c r="C871" s="26" t="s">
        <v>16</v>
      </c>
      <c r="D871" s="26" t="s">
        <v>152</v>
      </c>
      <c r="E871" s="57" t="n">
        <v>1.35</v>
      </c>
      <c r="F871" s="22" t="n">
        <v>13.05</v>
      </c>
      <c r="G871" s="22" t="n">
        <v>17.56</v>
      </c>
    </row>
    <row r="872" customFormat="false" ht="15" hidden="false" customHeight="false" outlineLevel="0" collapsed="false">
      <c r="A872" s="54" t="s">
        <v>165</v>
      </c>
      <c r="B872" s="54"/>
      <c r="C872" s="54"/>
      <c r="D872" s="54"/>
      <c r="E872" s="54"/>
      <c r="F872" s="54"/>
      <c r="G872" s="49" t="n">
        <v>4.65</v>
      </c>
    </row>
    <row r="873" customFormat="false" ht="15" hidden="false" customHeight="false" outlineLevel="0" collapsed="false">
      <c r="A873" s="54" t="s">
        <v>166</v>
      </c>
      <c r="B873" s="54"/>
      <c r="C873" s="54"/>
      <c r="D873" s="54"/>
      <c r="E873" s="54"/>
      <c r="F873" s="54"/>
      <c r="G873" s="49" t="n">
        <v>5.29</v>
      </c>
    </row>
    <row r="874" customFormat="false" ht="15" hidden="false" customHeight="false" outlineLevel="0" collapsed="false">
      <c r="A874" s="54" t="s">
        <v>167</v>
      </c>
      <c r="B874" s="54"/>
      <c r="C874" s="54"/>
      <c r="D874" s="54"/>
      <c r="E874" s="54"/>
      <c r="F874" s="54"/>
      <c r="G874" s="49" t="n">
        <v>9.94</v>
      </c>
    </row>
    <row r="875" customFormat="false" ht="15" hidden="false" customHeight="false" outlineLevel="0" collapsed="false">
      <c r="A875" s="54" t="s">
        <v>168</v>
      </c>
      <c r="B875" s="54"/>
      <c r="C875" s="54"/>
      <c r="D875" s="54"/>
      <c r="E875" s="54"/>
      <c r="F875" s="54"/>
      <c r="G875" s="49" t="n">
        <v>0</v>
      </c>
    </row>
    <row r="876" customFormat="false" ht="15" hidden="false" customHeight="false" outlineLevel="0" collapsed="false">
      <c r="A876" s="54" t="s">
        <v>169</v>
      </c>
      <c r="B876" s="54"/>
      <c r="C876" s="54"/>
      <c r="D876" s="54"/>
      <c r="E876" s="54"/>
      <c r="F876" s="54"/>
      <c r="G876" s="49" t="n">
        <v>2.83</v>
      </c>
    </row>
    <row r="877" customFormat="false" ht="15" hidden="false" customHeight="false" outlineLevel="0" collapsed="false">
      <c r="A877" s="54" t="s">
        <v>170</v>
      </c>
      <c r="B877" s="54"/>
      <c r="C877" s="54"/>
      <c r="D877" s="54"/>
      <c r="E877" s="54"/>
      <c r="F877" s="54"/>
      <c r="G877" s="49" t="n">
        <v>0</v>
      </c>
    </row>
    <row r="878" customFormat="false" ht="15" hidden="false" customHeight="false" outlineLevel="0" collapsed="false">
      <c r="A878" s="54" t="s">
        <v>171</v>
      </c>
      <c r="B878" s="54"/>
      <c r="C878" s="54"/>
      <c r="D878" s="54"/>
      <c r="E878" s="54"/>
      <c r="F878" s="54"/>
      <c r="G878" s="49" t="n">
        <v>2.83</v>
      </c>
    </row>
    <row r="879" customFormat="false" ht="15" hidden="false" customHeight="false" outlineLevel="0" collapsed="false">
      <c r="A879" s="54" t="s">
        <v>172</v>
      </c>
      <c r="B879" s="54"/>
      <c r="C879" s="54"/>
      <c r="D879" s="54"/>
      <c r="E879" s="54"/>
      <c r="F879" s="54"/>
      <c r="G879" s="49" t="n">
        <v>12.77</v>
      </c>
    </row>
    <row r="880" customFormat="false" ht="15" hidden="false" customHeight="false" outlineLevel="0" collapsed="false">
      <c r="A880" s="54" t="s">
        <v>173</v>
      </c>
      <c r="B880" s="54"/>
      <c r="C880" s="54"/>
      <c r="D880" s="54"/>
      <c r="E880" s="54"/>
      <c r="F880" s="54"/>
      <c r="G880" s="50" t="n">
        <v>11.8</v>
      </c>
    </row>
    <row r="881" customFormat="false" ht="15" hidden="false" customHeight="false" outlineLevel="0" collapsed="false">
      <c r="A881" s="54" t="s">
        <v>174</v>
      </c>
      <c r="B881" s="54"/>
      <c r="C881" s="54"/>
      <c r="D881" s="54"/>
      <c r="E881" s="54"/>
      <c r="F881" s="54"/>
      <c r="G881" s="49" t="n">
        <f aca="false">G880*G879</f>
        <v>150.686</v>
      </c>
    </row>
    <row r="882" customFormat="false" ht="15" hidden="false" customHeight="false" outlineLevel="0" collapsed="false">
      <c r="A882" s="55"/>
      <c r="B882" s="55"/>
      <c r="C882" s="55"/>
      <c r="D882" s="55"/>
      <c r="E882" s="55"/>
      <c r="F882" s="55"/>
      <c r="G882" s="55"/>
    </row>
    <row r="883" customFormat="false" ht="15" hidden="false" customHeight="true" outlineLevel="0" collapsed="false">
      <c r="A883" s="24" t="n">
        <v>6</v>
      </c>
      <c r="B883" s="24" t="s">
        <v>149</v>
      </c>
      <c r="C883" s="24"/>
      <c r="D883" s="24"/>
      <c r="E883" s="24"/>
      <c r="F883" s="24"/>
      <c r="G883" s="24"/>
    </row>
    <row r="884" customFormat="false" ht="51" hidden="false" customHeight="false" outlineLevel="0" collapsed="false">
      <c r="A884" s="24" t="s">
        <v>150</v>
      </c>
      <c r="B884" s="24" t="s">
        <v>151</v>
      </c>
      <c r="C884" s="56" t="s">
        <v>159</v>
      </c>
      <c r="D884" s="56" t="s">
        <v>350</v>
      </c>
      <c r="E884" s="57"/>
      <c r="F884" s="27"/>
      <c r="G884" s="27"/>
    </row>
    <row r="885" customFormat="false" ht="25.5" hidden="false" customHeight="false" outlineLevel="0" collapsed="false">
      <c r="A885" s="58" t="n">
        <v>2706</v>
      </c>
      <c r="B885" s="25" t="s">
        <v>351</v>
      </c>
      <c r="C885" s="26" t="s">
        <v>352</v>
      </c>
      <c r="D885" s="26" t="s">
        <v>152</v>
      </c>
      <c r="E885" s="57" t="n">
        <v>22</v>
      </c>
      <c r="F885" s="22" t="n">
        <v>68.99</v>
      </c>
      <c r="G885" s="22" t="n">
        <v>1517.78</v>
      </c>
    </row>
    <row r="886" customFormat="false" ht="51" hidden="false" customHeight="false" outlineLevel="0" collapsed="false">
      <c r="A886" s="58" t="n">
        <v>37372</v>
      </c>
      <c r="B886" s="25" t="s">
        <v>353</v>
      </c>
      <c r="C886" s="26" t="s">
        <v>190</v>
      </c>
      <c r="D886" s="26" t="s">
        <v>152</v>
      </c>
      <c r="E886" s="57" t="n">
        <v>22</v>
      </c>
      <c r="F886" s="22" t="n">
        <v>0.37</v>
      </c>
      <c r="G886" s="22" t="n">
        <v>8.14</v>
      </c>
    </row>
    <row r="887" customFormat="false" ht="51" hidden="false" customHeight="false" outlineLevel="0" collapsed="false">
      <c r="A887" s="58" t="n">
        <v>37373</v>
      </c>
      <c r="B887" s="25" t="s">
        <v>354</v>
      </c>
      <c r="C887" s="26" t="s">
        <v>190</v>
      </c>
      <c r="D887" s="26" t="s">
        <v>152</v>
      </c>
      <c r="E887" s="57" t="n">
        <v>22</v>
      </c>
      <c r="F887" s="22" t="n">
        <v>0.02</v>
      </c>
      <c r="G887" s="22" t="n">
        <v>0.44</v>
      </c>
    </row>
    <row r="888" customFormat="false" ht="38.25" hidden="false" customHeight="false" outlineLevel="0" collapsed="false">
      <c r="A888" s="58" t="s">
        <v>355</v>
      </c>
      <c r="B888" s="25" t="s">
        <v>356</v>
      </c>
      <c r="C888" s="26" t="s">
        <v>16</v>
      </c>
      <c r="D888" s="26" t="s">
        <v>152</v>
      </c>
      <c r="E888" s="57" t="n">
        <v>1.1</v>
      </c>
      <c r="F888" s="22" t="n">
        <v>0.85</v>
      </c>
      <c r="G888" s="22" t="n">
        <v>0.93</v>
      </c>
    </row>
    <row r="889" customFormat="false" ht="15" hidden="false" customHeight="false" outlineLevel="0" collapsed="false">
      <c r="A889" s="54" t="s">
        <v>165</v>
      </c>
      <c r="B889" s="54"/>
      <c r="C889" s="54"/>
      <c r="D889" s="54"/>
      <c r="E889" s="54"/>
      <c r="F889" s="54"/>
      <c r="G889" s="49" t="n">
        <v>68.99</v>
      </c>
    </row>
    <row r="890" customFormat="false" ht="15" hidden="false" customHeight="false" outlineLevel="0" collapsed="false">
      <c r="A890" s="54" t="s">
        <v>166</v>
      </c>
      <c r="B890" s="54"/>
      <c r="C890" s="54"/>
      <c r="D890" s="54"/>
      <c r="E890" s="54"/>
      <c r="F890" s="54"/>
      <c r="G890" s="49" t="n">
        <v>0.43</v>
      </c>
    </row>
    <row r="891" customFormat="false" ht="15" hidden="false" customHeight="false" outlineLevel="0" collapsed="false">
      <c r="A891" s="54" t="s">
        <v>167</v>
      </c>
      <c r="B891" s="54"/>
      <c r="C891" s="54"/>
      <c r="D891" s="54"/>
      <c r="E891" s="54"/>
      <c r="F891" s="54"/>
      <c r="G891" s="49" t="n">
        <v>69.42</v>
      </c>
    </row>
    <row r="892" customFormat="false" ht="15" hidden="false" customHeight="false" outlineLevel="0" collapsed="false">
      <c r="A892" s="54" t="s">
        <v>168</v>
      </c>
      <c r="B892" s="54"/>
      <c r="C892" s="54"/>
      <c r="D892" s="54"/>
      <c r="E892" s="54"/>
      <c r="F892" s="54"/>
      <c r="G892" s="49" t="n">
        <v>0</v>
      </c>
    </row>
    <row r="893" customFormat="false" ht="15" hidden="false" customHeight="false" outlineLevel="0" collapsed="false">
      <c r="A893" s="54" t="s">
        <v>169</v>
      </c>
      <c r="B893" s="54"/>
      <c r="C893" s="54"/>
      <c r="D893" s="54"/>
      <c r="E893" s="54"/>
      <c r="F893" s="54"/>
      <c r="G893" s="49" t="n">
        <v>19.8</v>
      </c>
    </row>
    <row r="894" customFormat="false" ht="15" hidden="false" customHeight="false" outlineLevel="0" collapsed="false">
      <c r="A894" s="54" t="s">
        <v>170</v>
      </c>
      <c r="B894" s="54"/>
      <c r="C894" s="54"/>
      <c r="D894" s="54"/>
      <c r="E894" s="54"/>
      <c r="F894" s="54"/>
      <c r="G894" s="49" t="n">
        <v>0</v>
      </c>
    </row>
    <row r="895" customFormat="false" ht="15" hidden="false" customHeight="false" outlineLevel="0" collapsed="false">
      <c r="A895" s="54" t="s">
        <v>171</v>
      </c>
      <c r="B895" s="54"/>
      <c r="C895" s="54"/>
      <c r="D895" s="54"/>
      <c r="E895" s="54"/>
      <c r="F895" s="54"/>
      <c r="G895" s="49" t="n">
        <v>19.8</v>
      </c>
    </row>
    <row r="896" customFormat="false" ht="15" hidden="false" customHeight="false" outlineLevel="0" collapsed="false">
      <c r="A896" s="54" t="s">
        <v>172</v>
      </c>
      <c r="B896" s="54"/>
      <c r="C896" s="54"/>
      <c r="D896" s="54"/>
      <c r="E896" s="54"/>
      <c r="F896" s="54"/>
      <c r="G896" s="49" t="n">
        <v>89.22</v>
      </c>
    </row>
    <row r="897" customFormat="false" ht="15" hidden="false" customHeight="false" outlineLevel="0" collapsed="false">
      <c r="A897" s="54" t="s">
        <v>173</v>
      </c>
      <c r="B897" s="54"/>
      <c r="C897" s="54"/>
      <c r="D897" s="54"/>
      <c r="E897" s="54"/>
      <c r="F897" s="54"/>
      <c r="G897" s="50" t="n">
        <v>22</v>
      </c>
    </row>
    <row r="898" customFormat="false" ht="15" hidden="false" customHeight="false" outlineLevel="0" collapsed="false">
      <c r="A898" s="54" t="s">
        <v>174</v>
      </c>
      <c r="B898" s="54"/>
      <c r="C898" s="54"/>
      <c r="D898" s="54"/>
      <c r="E898" s="54"/>
      <c r="F898" s="54"/>
      <c r="G898" s="49" t="n">
        <f aca="false">G897*G896</f>
        <v>1962.84</v>
      </c>
    </row>
    <row r="899" customFormat="false" ht="15" hidden="false" customHeight="false" outlineLevel="0" collapsed="false">
      <c r="A899" s="55"/>
      <c r="B899" s="55"/>
      <c r="C899" s="55"/>
      <c r="D899" s="55"/>
      <c r="E899" s="55"/>
      <c r="F899" s="55"/>
      <c r="G899" s="55"/>
    </row>
    <row r="900" customFormat="false" ht="15" hidden="false" customHeight="true" outlineLevel="0" collapsed="false">
      <c r="A900" s="24" t="n">
        <v>7</v>
      </c>
      <c r="B900" s="24" t="s">
        <v>153</v>
      </c>
      <c r="C900" s="24"/>
      <c r="D900" s="24"/>
      <c r="E900" s="24"/>
      <c r="F900" s="24"/>
      <c r="G900" s="24"/>
    </row>
    <row r="901" customFormat="false" ht="38.25" hidden="false" customHeight="false" outlineLevel="0" collapsed="false">
      <c r="A901" s="24" t="s">
        <v>154</v>
      </c>
      <c r="B901" s="24" t="s">
        <v>155</v>
      </c>
      <c r="C901" s="56" t="s">
        <v>159</v>
      </c>
      <c r="D901" s="56" t="s">
        <v>179</v>
      </c>
      <c r="E901" s="57"/>
      <c r="F901" s="27"/>
      <c r="G901" s="27"/>
    </row>
    <row r="902" customFormat="false" ht="51" hidden="false" customHeight="false" outlineLevel="0" collapsed="false">
      <c r="A902" s="58" t="n">
        <v>88255</v>
      </c>
      <c r="B902" s="25" t="s">
        <v>357</v>
      </c>
      <c r="C902" s="26" t="s">
        <v>243</v>
      </c>
      <c r="D902" s="26" t="s">
        <v>152</v>
      </c>
      <c r="E902" s="57" t="n">
        <v>18.17</v>
      </c>
      <c r="F902" s="22" t="n">
        <v>26.34</v>
      </c>
      <c r="G902" s="22" t="n">
        <v>478.53</v>
      </c>
    </row>
    <row r="903" customFormat="false" ht="51" hidden="false" customHeight="false" outlineLevel="0" collapsed="false">
      <c r="A903" s="58" t="s">
        <v>358</v>
      </c>
      <c r="B903" s="25" t="s">
        <v>151</v>
      </c>
      <c r="C903" s="26" t="s">
        <v>16</v>
      </c>
      <c r="D903" s="26" t="s">
        <v>152</v>
      </c>
      <c r="E903" s="57" t="n">
        <v>3.63</v>
      </c>
      <c r="F903" s="22" t="n">
        <v>69.42</v>
      </c>
      <c r="G903" s="22" t="n">
        <v>252.25</v>
      </c>
    </row>
    <row r="904" customFormat="false" ht="15" hidden="false" customHeight="false" outlineLevel="0" collapsed="false">
      <c r="A904" s="54" t="s">
        <v>165</v>
      </c>
      <c r="B904" s="54"/>
      <c r="C904" s="54"/>
      <c r="D904" s="54"/>
      <c r="E904" s="54"/>
      <c r="F904" s="54"/>
      <c r="G904" s="49" t="n">
        <v>3.45</v>
      </c>
    </row>
    <row r="905" customFormat="false" ht="15" hidden="false" customHeight="false" outlineLevel="0" collapsed="false">
      <c r="A905" s="54" t="s">
        <v>166</v>
      </c>
      <c r="B905" s="54"/>
      <c r="C905" s="54"/>
      <c r="D905" s="54"/>
      <c r="E905" s="54"/>
      <c r="F905" s="54"/>
      <c r="G905" s="49" t="n">
        <v>6.61</v>
      </c>
    </row>
    <row r="906" customFormat="false" ht="15" hidden="false" customHeight="false" outlineLevel="0" collapsed="false">
      <c r="A906" s="54" t="s">
        <v>167</v>
      </c>
      <c r="B906" s="54"/>
      <c r="C906" s="54"/>
      <c r="D906" s="54"/>
      <c r="E906" s="54"/>
      <c r="F906" s="54"/>
      <c r="G906" s="49" t="n">
        <v>10.06</v>
      </c>
    </row>
    <row r="907" customFormat="false" ht="15" hidden="false" customHeight="false" outlineLevel="0" collapsed="false">
      <c r="A907" s="54" t="s">
        <v>168</v>
      </c>
      <c r="B907" s="54"/>
      <c r="C907" s="54"/>
      <c r="D907" s="54"/>
      <c r="E907" s="54"/>
      <c r="F907" s="54"/>
      <c r="G907" s="49" t="n">
        <v>0</v>
      </c>
    </row>
    <row r="908" customFormat="false" ht="15" hidden="false" customHeight="false" outlineLevel="0" collapsed="false">
      <c r="A908" s="54" t="s">
        <v>169</v>
      </c>
      <c r="B908" s="54"/>
      <c r="C908" s="54"/>
      <c r="D908" s="54"/>
      <c r="E908" s="54"/>
      <c r="F908" s="54"/>
      <c r="G908" s="49" t="n">
        <v>2.87</v>
      </c>
    </row>
    <row r="909" customFormat="false" ht="15" hidden="false" customHeight="false" outlineLevel="0" collapsed="false">
      <c r="A909" s="54" t="s">
        <v>170</v>
      </c>
      <c r="B909" s="54"/>
      <c r="C909" s="54"/>
      <c r="D909" s="54"/>
      <c r="E909" s="54"/>
      <c r="F909" s="54"/>
      <c r="G909" s="49" t="n">
        <v>0</v>
      </c>
    </row>
    <row r="910" customFormat="false" ht="15" hidden="false" customHeight="false" outlineLevel="0" collapsed="false">
      <c r="A910" s="54" t="s">
        <v>171</v>
      </c>
      <c r="B910" s="54"/>
      <c r="C910" s="54"/>
      <c r="D910" s="54"/>
      <c r="E910" s="54"/>
      <c r="F910" s="54"/>
      <c r="G910" s="49" t="n">
        <v>2.87</v>
      </c>
    </row>
    <row r="911" customFormat="false" ht="15" hidden="false" customHeight="false" outlineLevel="0" collapsed="false">
      <c r="A911" s="54" t="s">
        <v>172</v>
      </c>
      <c r="B911" s="54"/>
      <c r="C911" s="54"/>
      <c r="D911" s="54"/>
      <c r="E911" s="54"/>
      <c r="F911" s="54"/>
      <c r="G911" s="49" t="n">
        <v>12.92</v>
      </c>
    </row>
    <row r="912" customFormat="false" ht="15" hidden="false" customHeight="false" outlineLevel="0" collapsed="false">
      <c r="A912" s="54" t="s">
        <v>173</v>
      </c>
      <c r="B912" s="54"/>
      <c r="C912" s="54"/>
      <c r="D912" s="54"/>
      <c r="E912" s="54"/>
      <c r="F912" s="54"/>
      <c r="G912" s="50" t="n">
        <v>72.67</v>
      </c>
    </row>
    <row r="913" customFormat="false" ht="15" hidden="false" customHeight="false" outlineLevel="0" collapsed="false">
      <c r="A913" s="54" t="s">
        <v>174</v>
      </c>
      <c r="B913" s="54"/>
      <c r="C913" s="54"/>
      <c r="D913" s="54"/>
      <c r="E913" s="54"/>
      <c r="F913" s="54"/>
      <c r="G913" s="49" t="n">
        <f aca="false">G912*G911</f>
        <v>938.8964</v>
      </c>
    </row>
    <row r="914" customFormat="false" ht="15" hidden="false" customHeight="false" outlineLevel="0" collapsed="false">
      <c r="A914" s="55"/>
      <c r="B914" s="55"/>
      <c r="C914" s="55"/>
      <c r="D914" s="55"/>
      <c r="E914" s="55"/>
      <c r="F914" s="55"/>
      <c r="G914" s="55"/>
    </row>
    <row r="915" customFormat="false" ht="15" hidden="false" customHeight="false" outlineLevel="0" collapsed="false">
      <c r="A915" s="24" t="s">
        <v>156</v>
      </c>
      <c r="B915" s="24" t="s">
        <v>157</v>
      </c>
      <c r="C915" s="56" t="s">
        <v>159</v>
      </c>
      <c r="D915" s="56" t="s">
        <v>179</v>
      </c>
      <c r="E915" s="57"/>
      <c r="F915" s="27"/>
      <c r="G915" s="27"/>
    </row>
    <row r="916" customFormat="false" ht="38.25" hidden="false" customHeight="false" outlineLevel="0" collapsed="false">
      <c r="A916" s="58" t="s">
        <v>163</v>
      </c>
      <c r="B916" s="25" t="s">
        <v>164</v>
      </c>
      <c r="C916" s="26" t="s">
        <v>16</v>
      </c>
      <c r="D916" s="26" t="s">
        <v>152</v>
      </c>
      <c r="E916" s="57" t="n">
        <v>152.61</v>
      </c>
      <c r="F916" s="22" t="n">
        <v>13.05</v>
      </c>
      <c r="G916" s="22" t="n">
        <v>1992.18</v>
      </c>
    </row>
    <row r="917" customFormat="false" ht="15" hidden="false" customHeight="false" outlineLevel="0" collapsed="false">
      <c r="A917" s="54" t="s">
        <v>165</v>
      </c>
      <c r="B917" s="54"/>
      <c r="C917" s="54"/>
      <c r="D917" s="54"/>
      <c r="E917" s="54"/>
      <c r="F917" s="54"/>
      <c r="G917" s="49" t="n">
        <v>18.38</v>
      </c>
    </row>
    <row r="918" customFormat="false" ht="15" hidden="false" customHeight="false" outlineLevel="0" collapsed="false">
      <c r="A918" s="54" t="s">
        <v>166</v>
      </c>
      <c r="B918" s="54"/>
      <c r="C918" s="54"/>
      <c r="D918" s="54"/>
      <c r="E918" s="54"/>
      <c r="F918" s="54"/>
      <c r="G918" s="49" t="n">
        <v>9.04</v>
      </c>
    </row>
    <row r="919" customFormat="false" ht="15" hidden="false" customHeight="false" outlineLevel="0" collapsed="false">
      <c r="A919" s="54" t="s">
        <v>167</v>
      </c>
      <c r="B919" s="54"/>
      <c r="C919" s="54"/>
      <c r="D919" s="54"/>
      <c r="E919" s="54"/>
      <c r="F919" s="54"/>
      <c r="G919" s="49" t="n">
        <v>27.41</v>
      </c>
    </row>
    <row r="920" customFormat="false" ht="15" hidden="false" customHeight="false" outlineLevel="0" collapsed="false">
      <c r="A920" s="54" t="s">
        <v>168</v>
      </c>
      <c r="B920" s="54"/>
      <c r="C920" s="54"/>
      <c r="D920" s="54"/>
      <c r="E920" s="54"/>
      <c r="F920" s="54"/>
      <c r="G920" s="49" t="n">
        <v>0</v>
      </c>
    </row>
    <row r="921" customFormat="false" ht="15" hidden="false" customHeight="false" outlineLevel="0" collapsed="false">
      <c r="A921" s="54" t="s">
        <v>169</v>
      </c>
      <c r="B921" s="54"/>
      <c r="C921" s="54"/>
      <c r="D921" s="54"/>
      <c r="E921" s="54"/>
      <c r="F921" s="54"/>
      <c r="G921" s="49" t="n">
        <v>7.82</v>
      </c>
    </row>
    <row r="922" customFormat="false" ht="15" hidden="false" customHeight="false" outlineLevel="0" collapsed="false">
      <c r="A922" s="54" t="s">
        <v>170</v>
      </c>
      <c r="B922" s="54"/>
      <c r="C922" s="54"/>
      <c r="D922" s="54"/>
      <c r="E922" s="54"/>
      <c r="F922" s="54"/>
      <c r="G922" s="49" t="n">
        <v>0</v>
      </c>
    </row>
    <row r="923" customFormat="false" ht="15" hidden="false" customHeight="false" outlineLevel="0" collapsed="false">
      <c r="A923" s="54" t="s">
        <v>171</v>
      </c>
      <c r="B923" s="54"/>
      <c r="C923" s="54"/>
      <c r="D923" s="54"/>
      <c r="E923" s="54"/>
      <c r="F923" s="54"/>
      <c r="G923" s="49" t="n">
        <v>7.82</v>
      </c>
    </row>
    <row r="924" customFormat="false" ht="15" hidden="false" customHeight="false" outlineLevel="0" collapsed="false">
      <c r="A924" s="54" t="s">
        <v>172</v>
      </c>
      <c r="B924" s="54"/>
      <c r="C924" s="54"/>
      <c r="D924" s="54"/>
      <c r="E924" s="54"/>
      <c r="F924" s="54"/>
      <c r="G924" s="49" t="n">
        <v>35.23</v>
      </c>
    </row>
    <row r="925" customFormat="false" ht="15" hidden="false" customHeight="false" outlineLevel="0" collapsed="false">
      <c r="A925" s="54" t="s">
        <v>173</v>
      </c>
      <c r="B925" s="54"/>
      <c r="C925" s="54"/>
      <c r="D925" s="54"/>
      <c r="E925" s="54"/>
      <c r="F925" s="54"/>
      <c r="G925" s="50" t="n">
        <v>72.67</v>
      </c>
    </row>
    <row r="926" customFormat="false" ht="15" hidden="false" customHeight="false" outlineLevel="0" collapsed="false">
      <c r="A926" s="54" t="s">
        <v>174</v>
      </c>
      <c r="B926" s="54"/>
      <c r="C926" s="54"/>
      <c r="D926" s="54"/>
      <c r="E926" s="54"/>
      <c r="F926" s="54"/>
      <c r="G926" s="49" t="n">
        <f aca="false">G925*G924</f>
        <v>2560.1641</v>
      </c>
    </row>
    <row r="927" customFormat="false" ht="15" hidden="false" customHeight="false" outlineLevel="0" collapsed="false">
      <c r="A927" s="55"/>
      <c r="B927" s="55"/>
      <c r="C927" s="55"/>
      <c r="D927" s="55"/>
      <c r="E927" s="55"/>
      <c r="F927" s="55"/>
      <c r="G927" s="55"/>
    </row>
    <row r="928" customFormat="false" ht="15" hidden="false" customHeight="false" outlineLevel="0" collapsed="false">
      <c r="A928" s="28" t="s">
        <v>158</v>
      </c>
      <c r="B928" s="28"/>
      <c r="C928" s="28"/>
      <c r="D928" s="28"/>
      <c r="E928" s="28"/>
      <c r="F928" s="28"/>
      <c r="G928" s="59" t="n">
        <f aca="false">G926+G913+G898+G881+G865+G849+G834+G819+G800+G785+G769+G754+G738+G722+G707+G691+G675+G660+G645+G630+G614+G598+G583+G569+G555+G540+G523+G505+G486+G467+G451+G436+G420+G401+G385+G370+G354+G337+G324+G308+G288+G268+G252+G237+G221+G204+G186+G170+G145+G110+G96+G82+G68+G55+G42+G29</f>
        <v>29945.8009</v>
      </c>
    </row>
  </sheetData>
  <sheetProtection algorithmName="SHA-512" hashValue="kSoxJF38Lzyc6fSxPQlAjzGkFe67MqQw0jtcimOAF/Kph6k6HtSF0XxnzNV2CTWxmySM8Cqc3PYa6CodaE7gJA==" saltValue="RnUs5GInkzlqKTbc7HObJA==" spinCount="100000" sheet="true" objects="true" scenarios="true"/>
  <mergeCells count="645">
    <mergeCell ref="A2:G2"/>
    <mergeCell ref="A3:G3"/>
    <mergeCell ref="A4:G4"/>
    <mergeCell ref="A7:G7"/>
    <mergeCell ref="A8:G8"/>
    <mergeCell ref="A10:F10"/>
    <mergeCell ref="A11:F11"/>
    <mergeCell ref="A12:F12"/>
    <mergeCell ref="B15:G15"/>
    <mergeCell ref="B16:G16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G30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G43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G56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G69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83:G83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G97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G111"/>
    <mergeCell ref="B112:G112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G146"/>
    <mergeCell ref="B147:G147"/>
    <mergeCell ref="B148:G148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69:F169"/>
    <mergeCell ref="A170:F170"/>
    <mergeCell ref="A171:G171"/>
    <mergeCell ref="B172:G172"/>
    <mergeCell ref="A177:F177"/>
    <mergeCell ref="A178:F178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G187"/>
    <mergeCell ref="B188:G188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A205:G205"/>
    <mergeCell ref="B206:G206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21:F221"/>
    <mergeCell ref="A222:G222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37:F237"/>
    <mergeCell ref="A238:G238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51:F251"/>
    <mergeCell ref="A252:F252"/>
    <mergeCell ref="A253:G253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69:G269"/>
    <mergeCell ref="A279:F279"/>
    <mergeCell ref="A280:F280"/>
    <mergeCell ref="A281:F281"/>
    <mergeCell ref="A282:F282"/>
    <mergeCell ref="A283:F283"/>
    <mergeCell ref="A284:F284"/>
    <mergeCell ref="A285:F285"/>
    <mergeCell ref="A286:F286"/>
    <mergeCell ref="A287:F287"/>
    <mergeCell ref="A288:F288"/>
    <mergeCell ref="A289:G289"/>
    <mergeCell ref="A299:F299"/>
    <mergeCell ref="A300:F300"/>
    <mergeCell ref="A301:F301"/>
    <mergeCell ref="A302:F302"/>
    <mergeCell ref="A303:F303"/>
    <mergeCell ref="A304:F304"/>
    <mergeCell ref="A305:F305"/>
    <mergeCell ref="A306:F306"/>
    <mergeCell ref="A307:F307"/>
    <mergeCell ref="A308:F308"/>
    <mergeCell ref="A309:G309"/>
    <mergeCell ref="A315:F315"/>
    <mergeCell ref="A316:F316"/>
    <mergeCell ref="A317:F317"/>
    <mergeCell ref="A318:F318"/>
    <mergeCell ref="A319:F319"/>
    <mergeCell ref="A320:F320"/>
    <mergeCell ref="A321:F321"/>
    <mergeCell ref="A322:F322"/>
    <mergeCell ref="A323:F323"/>
    <mergeCell ref="A324:F324"/>
    <mergeCell ref="A325:G325"/>
    <mergeCell ref="A328:F328"/>
    <mergeCell ref="A329:F329"/>
    <mergeCell ref="A330:F330"/>
    <mergeCell ref="A331:F331"/>
    <mergeCell ref="A332:F332"/>
    <mergeCell ref="A333:F333"/>
    <mergeCell ref="A334:F334"/>
    <mergeCell ref="A335:F335"/>
    <mergeCell ref="A336:F336"/>
    <mergeCell ref="A337:F337"/>
    <mergeCell ref="A338:G338"/>
    <mergeCell ref="B339:G339"/>
    <mergeCell ref="B340:G340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G355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G371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G386"/>
    <mergeCell ref="A392:F392"/>
    <mergeCell ref="A393:F393"/>
    <mergeCell ref="A394:F394"/>
    <mergeCell ref="A395:F395"/>
    <mergeCell ref="A396:F396"/>
    <mergeCell ref="A397:F397"/>
    <mergeCell ref="A398:F398"/>
    <mergeCell ref="A399:F399"/>
    <mergeCell ref="A400:F400"/>
    <mergeCell ref="A401:F401"/>
    <mergeCell ref="A402:G402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F419"/>
    <mergeCell ref="A420:F420"/>
    <mergeCell ref="A421:G421"/>
    <mergeCell ref="B422:G422"/>
    <mergeCell ref="A427:F427"/>
    <mergeCell ref="A428:F428"/>
    <mergeCell ref="A429:F429"/>
    <mergeCell ref="A430:F430"/>
    <mergeCell ref="A431:F431"/>
    <mergeCell ref="A432:F432"/>
    <mergeCell ref="A433:F433"/>
    <mergeCell ref="A434:F434"/>
    <mergeCell ref="A435:F435"/>
    <mergeCell ref="A436:F436"/>
    <mergeCell ref="A437:G437"/>
    <mergeCell ref="A442:F442"/>
    <mergeCell ref="A443:F443"/>
    <mergeCell ref="A444:F444"/>
    <mergeCell ref="A445:F445"/>
    <mergeCell ref="A446:F446"/>
    <mergeCell ref="A447:F447"/>
    <mergeCell ref="A448:F448"/>
    <mergeCell ref="A449:F449"/>
    <mergeCell ref="A450:F450"/>
    <mergeCell ref="A451:F451"/>
    <mergeCell ref="A452:G452"/>
    <mergeCell ref="A458:F458"/>
    <mergeCell ref="A459:F459"/>
    <mergeCell ref="A460:F460"/>
    <mergeCell ref="A461:F461"/>
    <mergeCell ref="A462:F462"/>
    <mergeCell ref="A463:F463"/>
    <mergeCell ref="A464:F464"/>
    <mergeCell ref="A465:F465"/>
    <mergeCell ref="A466:F466"/>
    <mergeCell ref="A467:F467"/>
    <mergeCell ref="A468:G468"/>
    <mergeCell ref="A477:F477"/>
    <mergeCell ref="A478:F478"/>
    <mergeCell ref="A479:F479"/>
    <mergeCell ref="A480:F480"/>
    <mergeCell ref="A481:F481"/>
    <mergeCell ref="A482:F482"/>
    <mergeCell ref="A483:F483"/>
    <mergeCell ref="A484:F484"/>
    <mergeCell ref="A485:F485"/>
    <mergeCell ref="A486:F486"/>
    <mergeCell ref="A487:G487"/>
    <mergeCell ref="A496:F496"/>
    <mergeCell ref="A497:F497"/>
    <mergeCell ref="A498:F498"/>
    <mergeCell ref="A499:F499"/>
    <mergeCell ref="A500:F500"/>
    <mergeCell ref="A501:F501"/>
    <mergeCell ref="A502:F502"/>
    <mergeCell ref="A503:F503"/>
    <mergeCell ref="A504:F504"/>
    <mergeCell ref="A505:F505"/>
    <mergeCell ref="A506:G506"/>
    <mergeCell ref="B507:G507"/>
    <mergeCell ref="A514:F514"/>
    <mergeCell ref="A515:F515"/>
    <mergeCell ref="A516:F516"/>
    <mergeCell ref="A517:F517"/>
    <mergeCell ref="A518:F518"/>
    <mergeCell ref="A519:F519"/>
    <mergeCell ref="A520:F520"/>
    <mergeCell ref="A521:F521"/>
    <mergeCell ref="A522:F522"/>
    <mergeCell ref="A523:F523"/>
    <mergeCell ref="A524:G524"/>
    <mergeCell ref="B525:G525"/>
    <mergeCell ref="B526:G526"/>
    <mergeCell ref="A531:F531"/>
    <mergeCell ref="A532:F532"/>
    <mergeCell ref="A533:F533"/>
    <mergeCell ref="A534:F534"/>
    <mergeCell ref="A535:F535"/>
    <mergeCell ref="A536:F536"/>
    <mergeCell ref="A537:F537"/>
    <mergeCell ref="A538:F538"/>
    <mergeCell ref="A539:F539"/>
    <mergeCell ref="A540:F540"/>
    <mergeCell ref="A541:G541"/>
    <mergeCell ref="A546:F546"/>
    <mergeCell ref="A547:F547"/>
    <mergeCell ref="A548:F548"/>
    <mergeCell ref="A549:F549"/>
    <mergeCell ref="A550:F550"/>
    <mergeCell ref="A551:F551"/>
    <mergeCell ref="A552:F552"/>
    <mergeCell ref="A553:F553"/>
    <mergeCell ref="A554:F554"/>
    <mergeCell ref="A555:F555"/>
    <mergeCell ref="A556:G556"/>
    <mergeCell ref="A560:F560"/>
    <mergeCell ref="A561:F561"/>
    <mergeCell ref="A562:F562"/>
    <mergeCell ref="A563:F563"/>
    <mergeCell ref="A564:F564"/>
    <mergeCell ref="A565:F565"/>
    <mergeCell ref="A566:F566"/>
    <mergeCell ref="A567:F567"/>
    <mergeCell ref="A568:F568"/>
    <mergeCell ref="A569:F569"/>
    <mergeCell ref="A570:G570"/>
    <mergeCell ref="A574:F574"/>
    <mergeCell ref="A575:F575"/>
    <mergeCell ref="A576:F576"/>
    <mergeCell ref="A577:F577"/>
    <mergeCell ref="A578:F578"/>
    <mergeCell ref="A579:F579"/>
    <mergeCell ref="A580:F580"/>
    <mergeCell ref="A581:F581"/>
    <mergeCell ref="A582:F582"/>
    <mergeCell ref="A583:F583"/>
    <mergeCell ref="A584:G584"/>
    <mergeCell ref="A589:F589"/>
    <mergeCell ref="A590:F590"/>
    <mergeCell ref="A591:F591"/>
    <mergeCell ref="A592:F592"/>
    <mergeCell ref="A593:F593"/>
    <mergeCell ref="A594:F594"/>
    <mergeCell ref="A595:F595"/>
    <mergeCell ref="A596:F596"/>
    <mergeCell ref="A597:F597"/>
    <mergeCell ref="A598:F598"/>
    <mergeCell ref="A599:G599"/>
    <mergeCell ref="A605:F605"/>
    <mergeCell ref="A606:F606"/>
    <mergeCell ref="A607:F607"/>
    <mergeCell ref="A608:F608"/>
    <mergeCell ref="A609:F609"/>
    <mergeCell ref="A610:F610"/>
    <mergeCell ref="A611:F611"/>
    <mergeCell ref="A612:F612"/>
    <mergeCell ref="A613:F613"/>
    <mergeCell ref="A614:F614"/>
    <mergeCell ref="A615:G615"/>
    <mergeCell ref="A621:F621"/>
    <mergeCell ref="A622:F622"/>
    <mergeCell ref="A623:F623"/>
    <mergeCell ref="A624:F624"/>
    <mergeCell ref="A625:F625"/>
    <mergeCell ref="A626:F626"/>
    <mergeCell ref="A627:F627"/>
    <mergeCell ref="A628:F628"/>
    <mergeCell ref="A629:F629"/>
    <mergeCell ref="A630:F630"/>
    <mergeCell ref="A631:G631"/>
    <mergeCell ref="A636:F636"/>
    <mergeCell ref="A637:F637"/>
    <mergeCell ref="A638:F638"/>
    <mergeCell ref="A639:F639"/>
    <mergeCell ref="A640:F640"/>
    <mergeCell ref="A641:F641"/>
    <mergeCell ref="A642:F642"/>
    <mergeCell ref="A643:F643"/>
    <mergeCell ref="A644:F644"/>
    <mergeCell ref="A645:F645"/>
    <mergeCell ref="A646:G646"/>
    <mergeCell ref="A651:F651"/>
    <mergeCell ref="A652:F652"/>
    <mergeCell ref="A653:F653"/>
    <mergeCell ref="A654:F654"/>
    <mergeCell ref="A655:F655"/>
    <mergeCell ref="A656:F656"/>
    <mergeCell ref="A657:F657"/>
    <mergeCell ref="A658:F658"/>
    <mergeCell ref="A659:F659"/>
    <mergeCell ref="A660:F660"/>
    <mergeCell ref="A661:G661"/>
    <mergeCell ref="A666:F666"/>
    <mergeCell ref="A667:F667"/>
    <mergeCell ref="A668:F668"/>
    <mergeCell ref="A669:F669"/>
    <mergeCell ref="A670:F670"/>
    <mergeCell ref="A671:F671"/>
    <mergeCell ref="A672:F672"/>
    <mergeCell ref="A673:F673"/>
    <mergeCell ref="A674:F674"/>
    <mergeCell ref="A675:F675"/>
    <mergeCell ref="A676:G676"/>
    <mergeCell ref="A682:F682"/>
    <mergeCell ref="A683:F683"/>
    <mergeCell ref="A684:F684"/>
    <mergeCell ref="A685:F685"/>
    <mergeCell ref="A686:F686"/>
    <mergeCell ref="A687:F687"/>
    <mergeCell ref="A688:F688"/>
    <mergeCell ref="A689:F689"/>
    <mergeCell ref="A690:F690"/>
    <mergeCell ref="A691:F691"/>
    <mergeCell ref="A692:G692"/>
    <mergeCell ref="A698:F698"/>
    <mergeCell ref="A699:F699"/>
    <mergeCell ref="A700:F700"/>
    <mergeCell ref="A701:F701"/>
    <mergeCell ref="A702:F702"/>
    <mergeCell ref="A703:F703"/>
    <mergeCell ref="A704:F704"/>
    <mergeCell ref="A705:F705"/>
    <mergeCell ref="A706:F706"/>
    <mergeCell ref="A707:F707"/>
    <mergeCell ref="A708:G708"/>
    <mergeCell ref="A713:F713"/>
    <mergeCell ref="A714:F714"/>
    <mergeCell ref="A715:F715"/>
    <mergeCell ref="A716:F716"/>
    <mergeCell ref="A717:F717"/>
    <mergeCell ref="A718:F718"/>
    <mergeCell ref="A719:F719"/>
    <mergeCell ref="A720:F720"/>
    <mergeCell ref="A721:F721"/>
    <mergeCell ref="A722:F722"/>
    <mergeCell ref="A723:G723"/>
    <mergeCell ref="A729:F729"/>
    <mergeCell ref="A730:F730"/>
    <mergeCell ref="A731:F731"/>
    <mergeCell ref="A732:F732"/>
    <mergeCell ref="A733:F733"/>
    <mergeCell ref="A734:F734"/>
    <mergeCell ref="A735:F735"/>
    <mergeCell ref="A736:F736"/>
    <mergeCell ref="A737:F737"/>
    <mergeCell ref="A738:F738"/>
    <mergeCell ref="A739:G739"/>
    <mergeCell ref="B740:G740"/>
    <mergeCell ref="A745:F745"/>
    <mergeCell ref="A746:F746"/>
    <mergeCell ref="A747:F747"/>
    <mergeCell ref="A748:F748"/>
    <mergeCell ref="A749:F749"/>
    <mergeCell ref="A750:F750"/>
    <mergeCell ref="A751:F751"/>
    <mergeCell ref="A752:F752"/>
    <mergeCell ref="A753:F753"/>
    <mergeCell ref="A754:F754"/>
    <mergeCell ref="A755:G755"/>
    <mergeCell ref="A760:F760"/>
    <mergeCell ref="A761:F761"/>
    <mergeCell ref="A762:F762"/>
    <mergeCell ref="A763:F763"/>
    <mergeCell ref="A764:F764"/>
    <mergeCell ref="A765:F765"/>
    <mergeCell ref="A766:F766"/>
    <mergeCell ref="A767:F767"/>
    <mergeCell ref="A768:F768"/>
    <mergeCell ref="A769:F769"/>
    <mergeCell ref="A770:G770"/>
    <mergeCell ref="B771:G771"/>
    <mergeCell ref="A776:F776"/>
    <mergeCell ref="A777:F777"/>
    <mergeCell ref="A778:F778"/>
    <mergeCell ref="A779:F779"/>
    <mergeCell ref="A780:F780"/>
    <mergeCell ref="A781:F781"/>
    <mergeCell ref="A782:F782"/>
    <mergeCell ref="A783:F783"/>
    <mergeCell ref="A784:F784"/>
    <mergeCell ref="A785:F785"/>
    <mergeCell ref="A786:G786"/>
    <mergeCell ref="A791:F791"/>
    <mergeCell ref="A792:F792"/>
    <mergeCell ref="A793:F793"/>
    <mergeCell ref="A794:F794"/>
    <mergeCell ref="A795:F795"/>
    <mergeCell ref="A796:F796"/>
    <mergeCell ref="A797:F797"/>
    <mergeCell ref="A798:F798"/>
    <mergeCell ref="A799:F799"/>
    <mergeCell ref="A800:F800"/>
    <mergeCell ref="A801:G801"/>
    <mergeCell ref="B802:G802"/>
    <mergeCell ref="B803:G803"/>
    <mergeCell ref="A810:F810"/>
    <mergeCell ref="A811:F811"/>
    <mergeCell ref="A812:F812"/>
    <mergeCell ref="A813:F813"/>
    <mergeCell ref="A814:F814"/>
    <mergeCell ref="A815:F815"/>
    <mergeCell ref="A816:F816"/>
    <mergeCell ref="A817:F817"/>
    <mergeCell ref="A818:F818"/>
    <mergeCell ref="A819:F819"/>
    <mergeCell ref="A820:G820"/>
    <mergeCell ref="A825:F825"/>
    <mergeCell ref="A826:F826"/>
    <mergeCell ref="A827:F827"/>
    <mergeCell ref="A828:F828"/>
    <mergeCell ref="A829:F829"/>
    <mergeCell ref="A830:F830"/>
    <mergeCell ref="A831:F831"/>
    <mergeCell ref="A832:F832"/>
    <mergeCell ref="A833:F833"/>
    <mergeCell ref="A834:F834"/>
    <mergeCell ref="A835:G835"/>
    <mergeCell ref="A840:F840"/>
    <mergeCell ref="A841:F841"/>
    <mergeCell ref="A842:F842"/>
    <mergeCell ref="A843:F843"/>
    <mergeCell ref="A844:F844"/>
    <mergeCell ref="A845:F845"/>
    <mergeCell ref="A846:F846"/>
    <mergeCell ref="A847:F847"/>
    <mergeCell ref="A848:F848"/>
    <mergeCell ref="A849:F849"/>
    <mergeCell ref="A850:G850"/>
    <mergeCell ref="A856:F856"/>
    <mergeCell ref="A857:F857"/>
    <mergeCell ref="A858:F858"/>
    <mergeCell ref="A859:F859"/>
    <mergeCell ref="A860:F860"/>
    <mergeCell ref="A861:F861"/>
    <mergeCell ref="A862:F862"/>
    <mergeCell ref="A863:F863"/>
    <mergeCell ref="A864:F864"/>
    <mergeCell ref="A865:F865"/>
    <mergeCell ref="A866:G866"/>
    <mergeCell ref="A872:F872"/>
    <mergeCell ref="A873:F873"/>
    <mergeCell ref="A874:F874"/>
    <mergeCell ref="A875:F875"/>
    <mergeCell ref="A876:F876"/>
    <mergeCell ref="A877:F877"/>
    <mergeCell ref="A878:F878"/>
    <mergeCell ref="A879:F879"/>
    <mergeCell ref="A880:F880"/>
    <mergeCell ref="A881:F881"/>
    <mergeCell ref="A882:G882"/>
    <mergeCell ref="B883:G883"/>
    <mergeCell ref="A889:F889"/>
    <mergeCell ref="A890:F890"/>
    <mergeCell ref="A891:F891"/>
    <mergeCell ref="A892:F892"/>
    <mergeCell ref="A893:F893"/>
    <mergeCell ref="A894:F894"/>
    <mergeCell ref="A895:F895"/>
    <mergeCell ref="A896:F896"/>
    <mergeCell ref="A897:F897"/>
    <mergeCell ref="A898:F898"/>
    <mergeCell ref="A899:G899"/>
    <mergeCell ref="B900:G900"/>
    <mergeCell ref="A904:F904"/>
    <mergeCell ref="A905:F905"/>
    <mergeCell ref="A906:F906"/>
    <mergeCell ref="A907:F907"/>
    <mergeCell ref="A908:F908"/>
    <mergeCell ref="A909:F909"/>
    <mergeCell ref="A910:F910"/>
    <mergeCell ref="A911:F911"/>
    <mergeCell ref="A912:F912"/>
    <mergeCell ref="A913:F913"/>
    <mergeCell ref="A914:G914"/>
    <mergeCell ref="A917:F917"/>
    <mergeCell ref="A918:F918"/>
    <mergeCell ref="A919:F919"/>
    <mergeCell ref="A920:F920"/>
    <mergeCell ref="A921:F921"/>
    <mergeCell ref="A922:F922"/>
    <mergeCell ref="A923:F923"/>
    <mergeCell ref="A924:F924"/>
    <mergeCell ref="A925:F925"/>
    <mergeCell ref="A926:F926"/>
    <mergeCell ref="A927:G927"/>
    <mergeCell ref="A928:F928"/>
  </mergeCells>
  <printOptions headings="false" gridLines="false" gridLinesSet="true" horizontalCentered="tru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2" min="2" style="0" width="62.42"/>
    <col collapsed="false" customWidth="true" hidden="false" outlineLevel="0" max="3" min="3" style="0" width="8.67"/>
    <col collapsed="false" customWidth="true" hidden="false" outlineLevel="0" max="4" min="4" style="0" width="12.71"/>
    <col collapsed="false" customWidth="true" hidden="false" outlineLevel="0" max="1025" min="5" style="0" width="8.67"/>
  </cols>
  <sheetData>
    <row r="2" customFormat="false" ht="15" hidden="false" customHeight="false" outlineLevel="0" collapsed="false">
      <c r="C2" s="60"/>
      <c r="D2" s="61"/>
    </row>
    <row r="3" customFormat="false" ht="15" hidden="false" customHeight="false" outlineLevel="0" collapsed="false">
      <c r="C3" s="60"/>
      <c r="D3" s="61"/>
    </row>
    <row r="4" customFormat="false" ht="15" hidden="false" customHeight="false" outlineLevel="0" collapsed="false">
      <c r="C4" s="60"/>
      <c r="D4" s="61"/>
    </row>
    <row r="5" customFormat="false" ht="15" hidden="false" customHeight="false" outlineLevel="0" collapsed="false">
      <c r="C5" s="60"/>
      <c r="D5" s="61"/>
    </row>
    <row r="6" customFormat="false" ht="15" hidden="false" customHeight="false" outlineLevel="0" collapsed="false">
      <c r="C6" s="60"/>
      <c r="D6" s="61"/>
    </row>
    <row r="7" customFormat="false" ht="15" hidden="false" customHeight="false" outlineLevel="0" collapsed="false">
      <c r="A7" s="62" t="s">
        <v>0</v>
      </c>
      <c r="B7" s="62"/>
      <c r="C7" s="62"/>
      <c r="D7" s="62"/>
    </row>
    <row r="8" customFormat="false" ht="15" hidden="false" customHeight="false" outlineLevel="0" collapsed="false">
      <c r="A8" s="62" t="s">
        <v>359</v>
      </c>
      <c r="B8" s="62"/>
      <c r="C8" s="62"/>
      <c r="D8" s="62"/>
    </row>
    <row r="9" customFormat="false" ht="15" hidden="false" customHeight="false" outlineLevel="0" collapsed="false">
      <c r="A9" s="63"/>
      <c r="B9" s="63"/>
      <c r="C9" s="64"/>
      <c r="D9" s="65"/>
    </row>
    <row r="10" customFormat="false" ht="15" hidden="false" customHeight="false" outlineLevel="0" collapsed="false">
      <c r="A10" s="66" t="s">
        <v>360</v>
      </c>
      <c r="B10" s="66"/>
      <c r="C10" s="66"/>
      <c r="D10" s="66"/>
    </row>
    <row r="11" customFormat="false" ht="15" hidden="false" customHeight="false" outlineLevel="0" collapsed="false">
      <c r="A11" s="67" t="s">
        <v>361</v>
      </c>
      <c r="B11" s="68" t="s">
        <v>362</v>
      </c>
      <c r="C11" s="67"/>
      <c r="D11" s="69"/>
    </row>
    <row r="12" customFormat="false" ht="15" hidden="false" customHeight="false" outlineLevel="0" collapsed="false">
      <c r="A12" s="67" t="n">
        <v>1</v>
      </c>
      <c r="B12" s="70" t="s">
        <v>363</v>
      </c>
      <c r="C12" s="67" t="s">
        <v>364</v>
      </c>
      <c r="D12" s="71" t="n">
        <v>0.8835</v>
      </c>
    </row>
    <row r="13" customFormat="false" ht="29.25" hidden="false" customHeight="false" outlineLevel="0" collapsed="false">
      <c r="A13" s="67" t="n">
        <v>2</v>
      </c>
      <c r="B13" s="70" t="s">
        <v>365</v>
      </c>
      <c r="C13" s="67"/>
      <c r="D13" s="71" t="n">
        <v>0.503</v>
      </c>
    </row>
    <row r="14" customFormat="false" ht="15" hidden="false" customHeight="false" outlineLevel="0" collapsed="false">
      <c r="A14" s="68"/>
      <c r="B14" s="68"/>
      <c r="C14" s="67"/>
      <c r="D14" s="71"/>
    </row>
    <row r="15" customFormat="false" ht="15" hidden="false" customHeight="false" outlineLevel="0" collapsed="false">
      <c r="A15" s="67" t="s">
        <v>361</v>
      </c>
      <c r="B15" s="68" t="s">
        <v>366</v>
      </c>
      <c r="C15" s="67"/>
      <c r="D15" s="71"/>
    </row>
    <row r="16" customFormat="false" ht="15" hidden="false" customHeight="false" outlineLevel="0" collapsed="false">
      <c r="A16" s="67" t="n">
        <v>1</v>
      </c>
      <c r="B16" s="68" t="s">
        <v>367</v>
      </c>
      <c r="C16" s="67" t="s">
        <v>368</v>
      </c>
      <c r="D16" s="71" t="n">
        <v>0.009</v>
      </c>
    </row>
    <row r="17" customFormat="false" ht="15" hidden="false" customHeight="false" outlineLevel="0" collapsed="false">
      <c r="A17" s="67" t="n">
        <v>2</v>
      </c>
      <c r="B17" s="68" t="s">
        <v>369</v>
      </c>
      <c r="C17" s="67" t="s">
        <v>370</v>
      </c>
      <c r="D17" s="71" t="n">
        <v>0.004</v>
      </c>
    </row>
    <row r="18" customFormat="false" ht="15" hidden="false" customHeight="false" outlineLevel="0" collapsed="false">
      <c r="A18" s="67" t="n">
        <v>3</v>
      </c>
      <c r="B18" s="68" t="s">
        <v>371</v>
      </c>
      <c r="C18" s="67" t="s">
        <v>372</v>
      </c>
      <c r="D18" s="71" t="n">
        <v>0.003</v>
      </c>
    </row>
    <row r="19" customFormat="false" ht="15" hidden="false" customHeight="false" outlineLevel="0" collapsed="false">
      <c r="A19" s="67" t="n">
        <v>4</v>
      </c>
      <c r="B19" s="68" t="s">
        <v>373</v>
      </c>
      <c r="C19" s="67" t="s">
        <v>374</v>
      </c>
      <c r="D19" s="71" t="n">
        <v>0.009</v>
      </c>
    </row>
    <row r="20" customFormat="false" ht="15" hidden="false" customHeight="false" outlineLevel="0" collapsed="false">
      <c r="A20" s="67" t="n">
        <v>5</v>
      </c>
      <c r="B20" s="68" t="s">
        <v>375</v>
      </c>
      <c r="C20" s="67" t="s">
        <v>376</v>
      </c>
      <c r="D20" s="71" t="n">
        <v>0.014</v>
      </c>
    </row>
    <row r="21" customFormat="false" ht="15" hidden="false" customHeight="false" outlineLevel="0" collapsed="false">
      <c r="A21" s="67" t="n">
        <v>6</v>
      </c>
      <c r="B21" s="68" t="s">
        <v>377</v>
      </c>
      <c r="C21" s="67" t="s">
        <v>276</v>
      </c>
      <c r="D21" s="71" t="n">
        <v>0.074</v>
      </c>
    </row>
    <row r="22" customFormat="false" ht="15" hidden="false" customHeight="false" outlineLevel="0" collapsed="false">
      <c r="A22" s="67" t="n">
        <v>7</v>
      </c>
      <c r="B22" s="68" t="s">
        <v>378</v>
      </c>
      <c r="C22" s="72" t="s">
        <v>379</v>
      </c>
      <c r="D22" s="71" t="n">
        <v>0.03</v>
      </c>
    </row>
    <row r="23" customFormat="false" ht="15" hidden="false" customHeight="false" outlineLevel="0" collapsed="false">
      <c r="A23" s="67" t="n">
        <v>8</v>
      </c>
      <c r="B23" s="68" t="s">
        <v>380</v>
      </c>
      <c r="C23" s="72"/>
      <c r="D23" s="71" t="n">
        <v>0.0065</v>
      </c>
    </row>
    <row r="24" customFormat="false" ht="15" hidden="false" customHeight="false" outlineLevel="0" collapsed="false">
      <c r="A24" s="67" t="n">
        <v>9</v>
      </c>
      <c r="B24" s="68" t="s">
        <v>381</v>
      </c>
      <c r="C24" s="72"/>
      <c r="D24" s="71" t="n">
        <v>0.045</v>
      </c>
    </row>
    <row r="25" customFormat="false" ht="15" hidden="false" customHeight="false" outlineLevel="0" collapsed="false">
      <c r="A25" s="67" t="n">
        <v>10</v>
      </c>
      <c r="B25" s="73" t="s">
        <v>382</v>
      </c>
      <c r="C25" s="72"/>
      <c r="D25" s="71" t="n">
        <v>0.05</v>
      </c>
    </row>
    <row r="26" customFormat="false" ht="15" hidden="false" customHeight="false" outlineLevel="0" collapsed="false">
      <c r="A26" s="72" t="s">
        <v>383</v>
      </c>
      <c r="B26" s="74" t="s">
        <v>384</v>
      </c>
      <c r="C26" s="72" t="s">
        <v>385</v>
      </c>
      <c r="D26" s="75" t="n">
        <f aca="false">(((1+(D16+D17+D18+D20))*(1+D19)*(1+D21))/(1-(SUM(D22:D25))))-1</f>
        <v>0.285176718480138</v>
      </c>
    </row>
    <row r="27" customFormat="false" ht="15" hidden="false" customHeight="false" outlineLevel="0" collapsed="false">
      <c r="A27" s="72"/>
      <c r="B27" s="76" t="s">
        <v>386</v>
      </c>
      <c r="C27" s="72"/>
      <c r="D27" s="75"/>
    </row>
    <row r="28" customFormat="false" ht="15" hidden="false" customHeight="false" outlineLevel="0" collapsed="false">
      <c r="C28" s="60"/>
      <c r="D28" s="61"/>
    </row>
  </sheetData>
  <sheetProtection algorithmName="SHA-512" hashValue="KRf5/t5ije4Kya8AGIxP4PNLKl6p257j3YuMaufVN0NqCWQBqnp7BFHsFSPRjFEKAC6LPsgbeEyjZV1sQyLAmw==" saltValue="qpsmu8/ons+zzrYLwE5oeQ==" spinCount="100000" sheet="true" objects="true" scenarios="true"/>
  <mergeCells count="7">
    <mergeCell ref="A7:D7"/>
    <mergeCell ref="A8:D8"/>
    <mergeCell ref="A10:D10"/>
    <mergeCell ref="C22:C25"/>
    <mergeCell ref="A26:A27"/>
    <mergeCell ref="C26:C27"/>
    <mergeCell ref="D26:D27"/>
  </mergeCells>
  <printOptions headings="false" gridLines="false" gridLinesSet="true" horizontalCentered="tru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6" activeCellId="0" sqref="F36"/>
    </sheetView>
  </sheetViews>
  <sheetFormatPr defaultRowHeight="15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4" min="4" style="0" width="15"/>
    <col collapsed="false" customWidth="true" hidden="false" outlineLevel="0" max="5" min="5" style="0" width="14.43"/>
    <col collapsed="false" customWidth="true" hidden="false" outlineLevel="0" max="1025" min="6" style="0" width="8.67"/>
  </cols>
  <sheetData>
    <row r="2" customFormat="false" ht="15" hidden="false" customHeight="false" outlineLevel="0" collapsed="false">
      <c r="A2" s="60"/>
      <c r="D2" s="77"/>
      <c r="E2" s="77"/>
    </row>
    <row r="3" customFormat="false" ht="15" hidden="false" customHeight="false" outlineLevel="0" collapsed="false">
      <c r="A3" s="60"/>
      <c r="D3" s="77"/>
      <c r="E3" s="77"/>
    </row>
    <row r="4" customFormat="false" ht="15" hidden="false" customHeight="false" outlineLevel="0" collapsed="false">
      <c r="A4" s="60"/>
      <c r="D4" s="77"/>
      <c r="E4" s="77"/>
    </row>
    <row r="5" customFormat="false" ht="15" hidden="false" customHeight="false" outlineLevel="0" collapsed="false">
      <c r="A5" s="60"/>
      <c r="D5" s="77"/>
      <c r="E5" s="77"/>
    </row>
    <row r="6" customFormat="false" ht="15" hidden="false" customHeight="false" outlineLevel="0" collapsed="false">
      <c r="A6" s="60"/>
      <c r="D6" s="77"/>
      <c r="E6" s="77"/>
    </row>
    <row r="7" customFormat="false" ht="15" hidden="false" customHeight="false" outlineLevel="0" collapsed="false">
      <c r="A7" s="62" t="s">
        <v>0</v>
      </c>
      <c r="B7" s="62"/>
      <c r="C7" s="62"/>
      <c r="D7" s="62"/>
      <c r="E7" s="62"/>
    </row>
    <row r="8" customFormat="false" ht="15" hidden="false" customHeight="false" outlineLevel="0" collapsed="false">
      <c r="A8" s="62" t="s">
        <v>387</v>
      </c>
      <c r="B8" s="62"/>
      <c r="C8" s="62"/>
      <c r="D8" s="62"/>
      <c r="E8" s="62"/>
    </row>
    <row r="9" customFormat="false" ht="15" hidden="false" customHeight="false" outlineLevel="0" collapsed="false">
      <c r="A9" s="64"/>
      <c r="B9" s="63"/>
      <c r="C9" s="63"/>
      <c r="D9" s="78"/>
      <c r="E9" s="78"/>
    </row>
    <row r="10" customFormat="false" ht="15" hidden="false" customHeight="false" outlineLevel="0" collapsed="false">
      <c r="A10" s="64"/>
      <c r="B10" s="63"/>
      <c r="C10" s="63"/>
      <c r="D10" s="78"/>
      <c r="E10" s="78"/>
    </row>
    <row r="11" customFormat="false" ht="15" hidden="false" customHeight="false" outlineLevel="0" collapsed="false">
      <c r="A11" s="79" t="s">
        <v>361</v>
      </c>
      <c r="B11" s="80" t="s">
        <v>5</v>
      </c>
      <c r="C11" s="79" t="s">
        <v>388</v>
      </c>
      <c r="D11" s="79" t="s">
        <v>389</v>
      </c>
      <c r="E11" s="79" t="s">
        <v>390</v>
      </c>
    </row>
    <row r="12" customFormat="false" ht="15" hidden="false" customHeight="false" outlineLevel="0" collapsed="false">
      <c r="A12" s="81" t="s">
        <v>391</v>
      </c>
      <c r="B12" s="81"/>
      <c r="C12" s="81"/>
      <c r="D12" s="81"/>
      <c r="E12" s="81"/>
    </row>
    <row r="13" customFormat="false" ht="15" hidden="false" customHeight="false" outlineLevel="0" collapsed="false">
      <c r="A13" s="82" t="n">
        <v>1</v>
      </c>
      <c r="B13" s="83" t="s">
        <v>11</v>
      </c>
      <c r="C13" s="84" t="n">
        <f aca="false">Sintética!G26</f>
        <v>3141.1544</v>
      </c>
      <c r="D13" s="85" t="n">
        <f aca="false">C13</f>
        <v>3141.1544</v>
      </c>
      <c r="E13" s="85" t="n">
        <f aca="false">D13</f>
        <v>3141.1544</v>
      </c>
    </row>
    <row r="14" customFormat="false" ht="15" hidden="false" customHeight="false" outlineLevel="0" collapsed="false">
      <c r="A14" s="82"/>
      <c r="B14" s="83"/>
      <c r="C14" s="84"/>
      <c r="D14" s="86" t="n">
        <f aca="false">D13/C13</f>
        <v>1</v>
      </c>
      <c r="E14" s="87" t="n">
        <f aca="false">D14</f>
        <v>1</v>
      </c>
    </row>
    <row r="15" customFormat="false" ht="15" hidden="false" customHeight="false" outlineLevel="0" collapsed="false">
      <c r="A15" s="82" t="n">
        <v>2</v>
      </c>
      <c r="B15" s="83" t="s">
        <v>37</v>
      </c>
      <c r="C15" s="84" t="n">
        <f aca="false">Sintética!G43</f>
        <v>5874.258</v>
      </c>
      <c r="D15" s="85" t="n">
        <f aca="false">C15</f>
        <v>5874.258</v>
      </c>
      <c r="E15" s="85" t="n">
        <f aca="false">D15</f>
        <v>5874.258</v>
      </c>
    </row>
    <row r="16" customFormat="false" ht="15" hidden="false" customHeight="false" outlineLevel="0" collapsed="false">
      <c r="A16" s="82"/>
      <c r="B16" s="83"/>
      <c r="C16" s="84"/>
      <c r="D16" s="86" t="n">
        <f aca="false">D15/C15</f>
        <v>1</v>
      </c>
      <c r="E16" s="88" t="n">
        <f aca="false">D16</f>
        <v>1</v>
      </c>
    </row>
    <row r="17" customFormat="false" ht="15" hidden="false" customHeight="false" outlineLevel="0" collapsed="false">
      <c r="A17" s="82" t="n">
        <v>3</v>
      </c>
      <c r="B17" s="83" t="s">
        <v>69</v>
      </c>
      <c r="C17" s="84" t="n">
        <f aca="false">Sintética!G59</f>
        <v>5357.85</v>
      </c>
      <c r="D17" s="85" t="n">
        <f aca="false">C17</f>
        <v>5357.85</v>
      </c>
      <c r="E17" s="85" t="n">
        <f aca="false">D17</f>
        <v>5357.85</v>
      </c>
    </row>
    <row r="18" customFormat="false" ht="15" hidden="false" customHeight="false" outlineLevel="0" collapsed="false">
      <c r="A18" s="82"/>
      <c r="B18" s="83"/>
      <c r="C18" s="84"/>
      <c r="D18" s="86" t="n">
        <f aca="false">D17/C17</f>
        <v>1</v>
      </c>
      <c r="E18" s="88" t="n">
        <f aca="false">D18</f>
        <v>1</v>
      </c>
    </row>
    <row r="19" customFormat="false" ht="15" hidden="false" customHeight="false" outlineLevel="0" collapsed="false">
      <c r="A19" s="82" t="n">
        <v>4</v>
      </c>
      <c r="B19" s="83" t="s">
        <v>96</v>
      </c>
      <c r="C19" s="84" t="n">
        <f aca="false">Sintética!G82</f>
        <v>7885.577</v>
      </c>
      <c r="D19" s="85" t="n">
        <f aca="false">C19</f>
        <v>7885.577</v>
      </c>
      <c r="E19" s="85" t="n">
        <f aca="false">D19</f>
        <v>7885.577</v>
      </c>
    </row>
    <row r="20" customFormat="false" ht="15" hidden="false" customHeight="false" outlineLevel="0" collapsed="false">
      <c r="A20" s="82"/>
      <c r="B20" s="83"/>
      <c r="C20" s="84"/>
      <c r="D20" s="86" t="n">
        <f aca="false">D19/C19</f>
        <v>1</v>
      </c>
      <c r="E20" s="88" t="n">
        <f aca="false">D20</f>
        <v>1</v>
      </c>
    </row>
    <row r="21" customFormat="false" ht="15" hidden="false" customHeight="false" outlineLevel="0" collapsed="false">
      <c r="A21" s="82" t="n">
        <v>5</v>
      </c>
      <c r="B21" s="83" t="s">
        <v>136</v>
      </c>
      <c r="C21" s="84" t="n">
        <f aca="false">Sintética!G90</f>
        <v>2225.061</v>
      </c>
      <c r="D21" s="85" t="n">
        <f aca="false">C21</f>
        <v>2225.061</v>
      </c>
      <c r="E21" s="85" t="n">
        <f aca="false">D21</f>
        <v>2225.061</v>
      </c>
    </row>
    <row r="22" customFormat="false" ht="15" hidden="false" customHeight="false" outlineLevel="0" collapsed="false">
      <c r="A22" s="82"/>
      <c r="B22" s="83"/>
      <c r="C22" s="84"/>
      <c r="D22" s="86" t="n">
        <f aca="false">D21/C21</f>
        <v>1</v>
      </c>
      <c r="E22" s="88" t="n">
        <f aca="false">D22</f>
        <v>1</v>
      </c>
    </row>
    <row r="23" customFormat="false" ht="15" hidden="false" customHeight="false" outlineLevel="0" collapsed="false">
      <c r="A23" s="82" t="n">
        <v>6</v>
      </c>
      <c r="B23" s="83" t="s">
        <v>149</v>
      </c>
      <c r="C23" s="84" t="n">
        <f aca="false">Sintética!G93</f>
        <v>1962.84</v>
      </c>
      <c r="D23" s="85" t="n">
        <f aca="false">C23</f>
        <v>1962.84</v>
      </c>
      <c r="E23" s="85" t="n">
        <f aca="false">D23</f>
        <v>1962.84</v>
      </c>
    </row>
    <row r="24" customFormat="false" ht="15" hidden="false" customHeight="false" outlineLevel="0" collapsed="false">
      <c r="A24" s="82"/>
      <c r="B24" s="83"/>
      <c r="C24" s="84"/>
      <c r="D24" s="86" t="n">
        <f aca="false">D23/C23</f>
        <v>1</v>
      </c>
      <c r="E24" s="88" t="n">
        <f aca="false">D24</f>
        <v>1</v>
      </c>
    </row>
    <row r="25" customFormat="false" ht="15" hidden="false" customHeight="false" outlineLevel="0" collapsed="false">
      <c r="A25" s="82" t="n">
        <v>7</v>
      </c>
      <c r="B25" s="83" t="s">
        <v>153</v>
      </c>
      <c r="C25" s="84" t="n">
        <f aca="false">Sintética!G97</f>
        <v>3499.0605</v>
      </c>
      <c r="D25" s="85" t="n">
        <f aca="false">C25</f>
        <v>3499.0605</v>
      </c>
      <c r="E25" s="85" t="n">
        <f aca="false">D25</f>
        <v>3499.0605</v>
      </c>
    </row>
    <row r="26" customFormat="false" ht="15" hidden="false" customHeight="false" outlineLevel="0" collapsed="false">
      <c r="A26" s="82"/>
      <c r="B26" s="83"/>
      <c r="C26" s="84"/>
      <c r="D26" s="86" t="n">
        <f aca="false">D25/C25</f>
        <v>1</v>
      </c>
      <c r="E26" s="88" t="n">
        <f aca="false">D26</f>
        <v>1</v>
      </c>
    </row>
    <row r="27" customFormat="false" ht="15" hidden="false" customHeight="false" outlineLevel="0" collapsed="false">
      <c r="A27" s="89"/>
      <c r="B27" s="90" t="s">
        <v>392</v>
      </c>
      <c r="C27" s="91"/>
      <c r="D27" s="92" t="n">
        <f aca="false">D13+D15+D17+D19+D21+D23+D25</f>
        <v>29945.8009</v>
      </c>
      <c r="E27" s="93" t="n">
        <f aca="false">E13+E15+E17+E19+E21+E23+E25</f>
        <v>29945.8009</v>
      </c>
    </row>
    <row r="28" customFormat="false" ht="15" hidden="false" customHeight="false" outlineLevel="0" collapsed="false">
      <c r="A28" s="89"/>
      <c r="B28" s="90"/>
      <c r="C28" s="91"/>
      <c r="D28" s="94" t="n">
        <f aca="false">D27/C29</f>
        <v>1</v>
      </c>
      <c r="E28" s="95" t="n">
        <f aca="false">E27/C29</f>
        <v>1</v>
      </c>
    </row>
    <row r="29" customFormat="false" ht="15" hidden="false" customHeight="false" outlineLevel="0" collapsed="false">
      <c r="A29" s="89"/>
      <c r="B29" s="90" t="s">
        <v>393</v>
      </c>
      <c r="C29" s="96" t="n">
        <f aca="false">SUM(C13:C26)</f>
        <v>29945.8009</v>
      </c>
      <c r="D29" s="97" t="n">
        <f aca="false">D27</f>
        <v>29945.8009</v>
      </c>
      <c r="E29" s="93" t="n">
        <f aca="false">E27</f>
        <v>29945.8009</v>
      </c>
    </row>
    <row r="30" customFormat="false" ht="15" hidden="false" customHeight="false" outlineLevel="0" collapsed="false">
      <c r="A30" s="89"/>
      <c r="B30" s="90"/>
      <c r="C30" s="96"/>
      <c r="D30" s="94" t="n">
        <f aca="false">D28</f>
        <v>1</v>
      </c>
      <c r="E30" s="94" t="n">
        <f aca="false">E28</f>
        <v>1</v>
      </c>
    </row>
  </sheetData>
  <sheetProtection algorithmName="SHA-512" hashValue="EYrE3KA20r7X5GVOhpHTMB16VI65t5+PRBPjqvPjzlS0CfE5auRq+/+9TNKqSqKjSAr2Qdz6XxVCh9TSJ0C7Pw==" saltValue="nb3t9HWZeeNFZRApiGTTsA==" spinCount="100000" sheet="true" objects="true" scenarios="true"/>
  <mergeCells count="30">
    <mergeCell ref="A7:E7"/>
    <mergeCell ref="A8:E8"/>
    <mergeCell ref="A12:E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I73" activeCellId="0" sqref="I73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51.14"/>
    <col collapsed="false" customWidth="true" hidden="false" outlineLevel="0" max="5" min="3" style="0" width="8.67"/>
    <col collapsed="false" customWidth="true" hidden="false" outlineLevel="0" max="6" min="6" style="0" width="11.99"/>
    <col collapsed="false" customWidth="true" hidden="false" outlineLevel="0" max="7" min="7" style="0" width="14.43"/>
    <col collapsed="false" customWidth="true" hidden="false" outlineLevel="0" max="8" min="8" style="0" width="8.67"/>
    <col collapsed="false" customWidth="true" hidden="false" outlineLevel="0" max="9" min="9" style="0" width="15.57"/>
    <col collapsed="false" customWidth="true" hidden="false" outlineLevel="0" max="1025" min="10" style="0" width="8.67"/>
  </cols>
  <sheetData>
    <row r="1" customFormat="false" ht="15" hidden="false" customHeight="false" outlineLevel="0" collapsed="false">
      <c r="H1" s="98"/>
      <c r="I1" s="98"/>
    </row>
    <row r="2" customFormat="false" ht="15" hidden="false" customHeight="false" outlineLevel="0" collapsed="false">
      <c r="H2" s="98"/>
      <c r="I2" s="98"/>
    </row>
    <row r="3" customFormat="false" ht="15" hidden="false" customHeight="false" outlineLevel="0" collapsed="false">
      <c r="H3" s="98"/>
      <c r="I3" s="98"/>
    </row>
    <row r="4" customFormat="false" ht="15" hidden="false" customHeight="false" outlineLevel="0" collapsed="false">
      <c r="H4" s="98"/>
      <c r="I4" s="98"/>
    </row>
    <row r="5" customFormat="false" ht="15" hidden="false" customHeight="false" outlineLevel="0" collapsed="false">
      <c r="H5" s="98"/>
      <c r="I5" s="98"/>
    </row>
    <row r="6" customFormat="false" ht="15" hidden="false" customHeight="false" outlineLevel="0" collapsed="false">
      <c r="H6" s="98"/>
      <c r="I6" s="98"/>
    </row>
    <row r="7" customFormat="false" ht="15" hidden="false" customHeight="false" outlineLevel="0" collapsed="false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customFormat="false" ht="15" hidden="false" customHeight="false" outlineLevel="0" collapsed="false">
      <c r="A8" s="62" t="s">
        <v>394</v>
      </c>
      <c r="B8" s="62"/>
      <c r="C8" s="62"/>
      <c r="D8" s="62"/>
      <c r="E8" s="62"/>
      <c r="F8" s="62"/>
      <c r="G8" s="62"/>
      <c r="H8" s="62"/>
      <c r="I8" s="62"/>
    </row>
    <row r="9" customFormat="false" ht="15" hidden="false" customHeight="false" outlineLevel="0" collapsed="false">
      <c r="A9" s="63"/>
      <c r="B9" s="63"/>
      <c r="C9" s="63"/>
      <c r="D9" s="63"/>
      <c r="E9" s="63"/>
      <c r="F9" s="63"/>
      <c r="G9" s="63"/>
      <c r="H9" s="99"/>
      <c r="I9" s="99"/>
    </row>
    <row r="10" customFormat="false" ht="15" hidden="false" customHeight="false" outlineLevel="0" collapsed="false">
      <c r="A10" s="37" t="s">
        <v>4</v>
      </c>
      <c r="B10" s="37" t="s">
        <v>5</v>
      </c>
      <c r="C10" s="100" t="s">
        <v>6</v>
      </c>
      <c r="D10" s="100" t="s">
        <v>7</v>
      </c>
      <c r="E10" s="101" t="s">
        <v>8</v>
      </c>
      <c r="F10" s="101" t="s">
        <v>395</v>
      </c>
      <c r="G10" s="101" t="s">
        <v>396</v>
      </c>
      <c r="H10" s="101" t="s">
        <v>397</v>
      </c>
      <c r="I10" s="101" t="s">
        <v>398</v>
      </c>
    </row>
    <row r="11" customFormat="false" ht="25.5" hidden="false" customHeight="false" outlineLevel="0" collapsed="false">
      <c r="A11" s="25" t="s">
        <v>126</v>
      </c>
      <c r="B11" s="25" t="s">
        <v>127</v>
      </c>
      <c r="C11" s="26" t="s">
        <v>16</v>
      </c>
      <c r="D11" s="26" t="s">
        <v>54</v>
      </c>
      <c r="E11" s="27" t="n">
        <v>554</v>
      </c>
      <c r="F11" s="27" t="n">
        <v>10.22</v>
      </c>
      <c r="G11" s="102" t="n">
        <v>5659.5</v>
      </c>
      <c r="H11" s="27" t="n">
        <v>18.8996</v>
      </c>
      <c r="I11" s="27" t="n">
        <v>18.8996</v>
      </c>
    </row>
    <row r="12" customFormat="false" ht="38.25" hidden="false" customHeight="false" outlineLevel="0" collapsed="false">
      <c r="A12" s="25" t="s">
        <v>34</v>
      </c>
      <c r="B12" s="25" t="s">
        <v>35</v>
      </c>
      <c r="C12" s="26" t="s">
        <v>16</v>
      </c>
      <c r="D12" s="26" t="s">
        <v>23</v>
      </c>
      <c r="E12" s="27" t="n">
        <v>5</v>
      </c>
      <c r="F12" s="27" t="n">
        <v>533.46</v>
      </c>
      <c r="G12" s="102" t="n">
        <v>2667.29</v>
      </c>
      <c r="H12" s="27" t="n">
        <v>8.9073</v>
      </c>
      <c r="I12" s="27" t="n">
        <v>27.8069</v>
      </c>
    </row>
    <row r="13" customFormat="false" ht="15" hidden="false" customHeight="false" outlineLevel="0" collapsed="false">
      <c r="A13" s="25" t="s">
        <v>156</v>
      </c>
      <c r="B13" s="25" t="s">
        <v>157</v>
      </c>
      <c r="C13" s="26" t="s">
        <v>16</v>
      </c>
      <c r="D13" s="26" t="s">
        <v>23</v>
      </c>
      <c r="E13" s="27" t="n">
        <v>72.67</v>
      </c>
      <c r="F13" s="27" t="n">
        <v>35.23</v>
      </c>
      <c r="G13" s="102" t="n">
        <v>2560.35</v>
      </c>
      <c r="H13" s="27" t="n">
        <v>8.5502</v>
      </c>
      <c r="I13" s="27" t="n">
        <v>36.3571</v>
      </c>
    </row>
    <row r="14" customFormat="false" ht="25.5" hidden="false" customHeight="false" outlineLevel="0" collapsed="false">
      <c r="A14" s="25" t="s">
        <v>150</v>
      </c>
      <c r="B14" s="25" t="s">
        <v>151</v>
      </c>
      <c r="C14" s="26" t="s">
        <v>16</v>
      </c>
      <c r="D14" s="26" t="s">
        <v>152</v>
      </c>
      <c r="E14" s="27" t="n">
        <v>22</v>
      </c>
      <c r="F14" s="27" t="n">
        <v>89.22</v>
      </c>
      <c r="G14" s="102" t="n">
        <v>1962.87</v>
      </c>
      <c r="H14" s="27" t="n">
        <v>6.5549</v>
      </c>
      <c r="I14" s="27" t="n">
        <v>42.912</v>
      </c>
    </row>
    <row r="15" customFormat="false" ht="51" hidden="false" customHeight="false" outlineLevel="0" collapsed="false">
      <c r="A15" s="25" t="s">
        <v>80</v>
      </c>
      <c r="B15" s="25" t="s">
        <v>81</v>
      </c>
      <c r="C15" s="26" t="s">
        <v>16</v>
      </c>
      <c r="D15" s="26" t="s">
        <v>20</v>
      </c>
      <c r="E15" s="27" t="n">
        <v>13</v>
      </c>
      <c r="F15" s="27" t="n">
        <v>138.8</v>
      </c>
      <c r="G15" s="102" t="n">
        <v>1804.4</v>
      </c>
      <c r="H15" s="27" t="n">
        <v>6.0257</v>
      </c>
      <c r="I15" s="27" t="n">
        <v>48.9377</v>
      </c>
    </row>
    <row r="16" customFormat="false" ht="51" hidden="false" customHeight="false" outlineLevel="0" collapsed="false">
      <c r="A16" s="25" t="s">
        <v>40</v>
      </c>
      <c r="B16" s="25" t="s">
        <v>41</v>
      </c>
      <c r="C16" s="26" t="s">
        <v>16</v>
      </c>
      <c r="D16" s="26" t="s">
        <v>23</v>
      </c>
      <c r="E16" s="27" t="n">
        <v>21</v>
      </c>
      <c r="F16" s="27" t="n">
        <v>82.43</v>
      </c>
      <c r="G16" s="102" t="n">
        <v>1730.95</v>
      </c>
      <c r="H16" s="27" t="n">
        <v>5.7804</v>
      </c>
      <c r="I16" s="27" t="n">
        <v>54.7182</v>
      </c>
    </row>
    <row r="17" customFormat="false" ht="38.25" hidden="false" customHeight="false" outlineLevel="0" collapsed="false">
      <c r="A17" s="25" t="s">
        <v>67</v>
      </c>
      <c r="B17" s="25" t="s">
        <v>68</v>
      </c>
      <c r="C17" s="26" t="s">
        <v>16</v>
      </c>
      <c r="D17" s="26" t="s">
        <v>20</v>
      </c>
      <c r="E17" s="27" t="n">
        <v>1</v>
      </c>
      <c r="F17" s="27" t="n">
        <v>1485.5</v>
      </c>
      <c r="G17" s="102" t="n">
        <v>1485.5</v>
      </c>
      <c r="H17" s="27" t="n">
        <v>4.9608</v>
      </c>
      <c r="I17" s="27" t="n">
        <v>59.6789</v>
      </c>
    </row>
    <row r="18" customFormat="false" ht="25.5" hidden="false" customHeight="false" outlineLevel="0" collapsed="false">
      <c r="A18" s="25" t="s">
        <v>143</v>
      </c>
      <c r="B18" s="25" t="s">
        <v>144</v>
      </c>
      <c r="C18" s="26" t="s">
        <v>16</v>
      </c>
      <c r="D18" s="26" t="s">
        <v>23</v>
      </c>
      <c r="E18" s="27" t="n">
        <v>118.15</v>
      </c>
      <c r="F18" s="27" t="n">
        <v>9.72</v>
      </c>
      <c r="G18" s="102" t="n">
        <v>1148.88</v>
      </c>
      <c r="H18" s="27" t="n">
        <v>3.8366</v>
      </c>
      <c r="I18" s="27" t="n">
        <v>63.5156</v>
      </c>
    </row>
    <row r="19" customFormat="false" ht="38.25" hidden="false" customHeight="false" outlineLevel="0" collapsed="false">
      <c r="A19" s="25" t="s">
        <v>94</v>
      </c>
      <c r="B19" s="25" t="s">
        <v>95</v>
      </c>
      <c r="C19" s="26" t="s">
        <v>16</v>
      </c>
      <c r="D19" s="26" t="s">
        <v>20</v>
      </c>
      <c r="E19" s="27" t="n">
        <v>3</v>
      </c>
      <c r="F19" s="27" t="n">
        <v>319.13</v>
      </c>
      <c r="G19" s="102" t="n">
        <v>957.38</v>
      </c>
      <c r="H19" s="27" t="n">
        <v>3.1971</v>
      </c>
      <c r="I19" s="27" t="n">
        <v>66.7127</v>
      </c>
    </row>
    <row r="20" customFormat="false" ht="15" hidden="false" customHeight="false" outlineLevel="0" collapsed="false">
      <c r="A20" s="25" t="s">
        <v>154</v>
      </c>
      <c r="B20" s="25" t="s">
        <v>155</v>
      </c>
      <c r="C20" s="26" t="s">
        <v>16</v>
      </c>
      <c r="D20" s="26" t="s">
        <v>23</v>
      </c>
      <c r="E20" s="27" t="n">
        <v>72.67</v>
      </c>
      <c r="F20" s="27" t="n">
        <v>12.92</v>
      </c>
      <c r="G20" s="102" t="n">
        <v>939.2</v>
      </c>
      <c r="H20" s="27" t="n">
        <v>3.1364</v>
      </c>
      <c r="I20" s="27" t="n">
        <v>69.8491</v>
      </c>
    </row>
    <row r="21" customFormat="false" ht="63.75" hidden="false" customHeight="false" outlineLevel="0" collapsed="false">
      <c r="A21" s="25" t="s">
        <v>90</v>
      </c>
      <c r="B21" s="25" t="s">
        <v>91</v>
      </c>
      <c r="C21" s="26" t="s">
        <v>16</v>
      </c>
      <c r="D21" s="26" t="s">
        <v>20</v>
      </c>
      <c r="E21" s="27" t="n">
        <v>6</v>
      </c>
      <c r="F21" s="27" t="n">
        <v>154.73</v>
      </c>
      <c r="G21" s="102" t="n">
        <v>928.39</v>
      </c>
      <c r="H21" s="27" t="n">
        <v>3.1003</v>
      </c>
      <c r="I21" s="27" t="n">
        <v>72.9494</v>
      </c>
    </row>
    <row r="22" customFormat="false" ht="76.5" hidden="false" customHeight="false" outlineLevel="0" collapsed="false">
      <c r="A22" s="25" t="s">
        <v>59</v>
      </c>
      <c r="B22" s="25" t="s">
        <v>60</v>
      </c>
      <c r="C22" s="26" t="s">
        <v>16</v>
      </c>
      <c r="D22" s="26" t="s">
        <v>20</v>
      </c>
      <c r="E22" s="27" t="n">
        <v>1</v>
      </c>
      <c r="F22" s="27" t="n">
        <v>732.67</v>
      </c>
      <c r="G22" s="102" t="n">
        <v>732.67</v>
      </c>
      <c r="H22" s="27" t="n">
        <v>2.4467</v>
      </c>
      <c r="I22" s="27" t="n">
        <v>75.3961</v>
      </c>
    </row>
    <row r="23" customFormat="false" ht="25.5" hidden="false" customHeight="false" outlineLevel="0" collapsed="false">
      <c r="A23" s="25" t="s">
        <v>141</v>
      </c>
      <c r="B23" s="25" t="s">
        <v>142</v>
      </c>
      <c r="C23" s="26" t="s">
        <v>16</v>
      </c>
      <c r="D23" s="26" t="s">
        <v>23</v>
      </c>
      <c r="E23" s="27" t="n">
        <v>66.7</v>
      </c>
      <c r="F23" s="27" t="n">
        <v>10.78</v>
      </c>
      <c r="G23" s="102" t="n">
        <v>719.16</v>
      </c>
      <c r="H23" s="27" t="n">
        <v>2.4016</v>
      </c>
      <c r="I23" s="27" t="n">
        <v>77.7977</v>
      </c>
    </row>
    <row r="24" customFormat="false" ht="27.75" hidden="false" customHeight="true" outlineLevel="0" collapsed="false">
      <c r="A24" s="25" t="s">
        <v>48</v>
      </c>
      <c r="B24" s="25" t="s">
        <v>49</v>
      </c>
      <c r="C24" s="26" t="s">
        <v>16</v>
      </c>
      <c r="D24" s="26" t="s">
        <v>23</v>
      </c>
      <c r="E24" s="27" t="n">
        <v>20</v>
      </c>
      <c r="F24" s="27" t="n">
        <v>33.57</v>
      </c>
      <c r="G24" s="102" t="n">
        <v>671.34</v>
      </c>
      <c r="H24" s="27" t="n">
        <v>2.2419</v>
      </c>
      <c r="I24" s="27" t="n">
        <v>80.0397</v>
      </c>
    </row>
    <row r="25" customFormat="false" ht="38.25" hidden="false" customHeight="false" outlineLevel="0" collapsed="false">
      <c r="A25" s="25" t="s">
        <v>78</v>
      </c>
      <c r="B25" s="25" t="s">
        <v>79</v>
      </c>
      <c r="C25" s="26" t="s">
        <v>16</v>
      </c>
      <c r="D25" s="26" t="s">
        <v>54</v>
      </c>
      <c r="E25" s="27" t="n">
        <v>180</v>
      </c>
      <c r="F25" s="27" t="n">
        <v>3.31</v>
      </c>
      <c r="G25" s="102" t="n">
        <v>596.66</v>
      </c>
      <c r="H25" s="27" t="n">
        <v>1.9925</v>
      </c>
      <c r="I25" s="27" t="n">
        <v>82.0322</v>
      </c>
    </row>
    <row r="26" customFormat="false" ht="39" hidden="false" customHeight="true" outlineLevel="0" collapsed="false">
      <c r="A26" s="25" t="s">
        <v>65</v>
      </c>
      <c r="B26" s="25" t="s">
        <v>66</v>
      </c>
      <c r="C26" s="26" t="s">
        <v>16</v>
      </c>
      <c r="D26" s="26" t="s">
        <v>23</v>
      </c>
      <c r="E26" s="27" t="n">
        <v>8.8</v>
      </c>
      <c r="F26" s="27" t="n">
        <v>54.52</v>
      </c>
      <c r="G26" s="102" t="n">
        <v>479.77</v>
      </c>
      <c r="H26" s="27" t="n">
        <v>1.6022</v>
      </c>
      <c r="I26" s="27" t="n">
        <v>83.6344</v>
      </c>
    </row>
    <row r="27" customFormat="false" ht="25.5" hidden="false" customHeight="false" outlineLevel="0" collapsed="false">
      <c r="A27" s="25" t="s">
        <v>132</v>
      </c>
      <c r="B27" s="25" t="s">
        <v>133</v>
      </c>
      <c r="C27" s="26" t="s">
        <v>16</v>
      </c>
      <c r="D27" s="26" t="s">
        <v>20</v>
      </c>
      <c r="E27" s="27" t="n">
        <v>14</v>
      </c>
      <c r="F27" s="27" t="n">
        <v>28.19</v>
      </c>
      <c r="G27" s="102" t="n">
        <v>394.61</v>
      </c>
      <c r="H27" s="27" t="n">
        <v>1.3178</v>
      </c>
      <c r="I27" s="27" t="n">
        <v>84.9522</v>
      </c>
    </row>
    <row r="28" customFormat="false" ht="54" hidden="false" customHeight="true" outlineLevel="0" collapsed="false">
      <c r="A28" s="25" t="s">
        <v>88</v>
      </c>
      <c r="B28" s="25" t="s">
        <v>89</v>
      </c>
      <c r="C28" s="26" t="s">
        <v>16</v>
      </c>
      <c r="D28" s="26" t="s">
        <v>20</v>
      </c>
      <c r="E28" s="27" t="n">
        <v>3</v>
      </c>
      <c r="F28" s="27" t="n">
        <v>123.89</v>
      </c>
      <c r="G28" s="102" t="n">
        <v>371.68</v>
      </c>
      <c r="H28" s="27" t="n">
        <v>1.2412</v>
      </c>
      <c r="I28" s="27" t="n">
        <v>86.1934</v>
      </c>
    </row>
    <row r="29" customFormat="false" ht="25.5" hidden="false" customHeight="false" outlineLevel="0" collapsed="false">
      <c r="A29" s="25" t="s">
        <v>122</v>
      </c>
      <c r="B29" s="25" t="s">
        <v>123</v>
      </c>
      <c r="C29" s="26" t="s">
        <v>16</v>
      </c>
      <c r="D29" s="26" t="s">
        <v>20</v>
      </c>
      <c r="E29" s="27" t="n">
        <v>7</v>
      </c>
      <c r="F29" s="27" t="n">
        <v>52.85</v>
      </c>
      <c r="G29" s="102" t="n">
        <v>369.95</v>
      </c>
      <c r="H29" s="27" t="n">
        <v>1.2354</v>
      </c>
      <c r="I29" s="27" t="n">
        <v>87.4288</v>
      </c>
    </row>
    <row r="30" customFormat="false" ht="15" hidden="false" customHeight="false" outlineLevel="0" collapsed="false">
      <c r="A30" s="25" t="s">
        <v>128</v>
      </c>
      <c r="B30" s="25" t="s">
        <v>129</v>
      </c>
      <c r="C30" s="26" t="s">
        <v>16</v>
      </c>
      <c r="D30" s="26" t="s">
        <v>20</v>
      </c>
      <c r="E30" s="27" t="n">
        <v>1</v>
      </c>
      <c r="F30" s="27" t="n">
        <v>345.78</v>
      </c>
      <c r="G30" s="102" t="n">
        <v>345.78</v>
      </c>
      <c r="H30" s="27" t="n">
        <v>1.1547</v>
      </c>
      <c r="I30" s="27" t="n">
        <v>88.5835</v>
      </c>
    </row>
    <row r="31" customFormat="false" ht="25.5" hidden="false" customHeight="false" outlineLevel="0" collapsed="false">
      <c r="A31" s="25" t="s">
        <v>134</v>
      </c>
      <c r="B31" s="25" t="s">
        <v>135</v>
      </c>
      <c r="C31" s="26" t="s">
        <v>16</v>
      </c>
      <c r="D31" s="26" t="s">
        <v>20</v>
      </c>
      <c r="E31" s="27" t="n">
        <v>28</v>
      </c>
      <c r="F31" s="27" t="n">
        <v>12.11</v>
      </c>
      <c r="G31" s="102" t="n">
        <v>338.94</v>
      </c>
      <c r="H31" s="27" t="n">
        <v>1.1319</v>
      </c>
      <c r="I31" s="27" t="n">
        <v>89.7154</v>
      </c>
    </row>
    <row r="32" customFormat="false" ht="38.25" hidden="false" customHeight="false" outlineLevel="0" collapsed="false">
      <c r="A32" s="25" t="s">
        <v>72</v>
      </c>
      <c r="B32" s="25" t="s">
        <v>73</v>
      </c>
      <c r="C32" s="26" t="s">
        <v>16</v>
      </c>
      <c r="D32" s="26" t="s">
        <v>20</v>
      </c>
      <c r="E32" s="27" t="n">
        <v>24</v>
      </c>
      <c r="F32" s="27" t="n">
        <v>13.18</v>
      </c>
      <c r="G32" s="102" t="n">
        <v>316.36</v>
      </c>
      <c r="H32" s="27" t="n">
        <v>1.0565</v>
      </c>
      <c r="I32" s="27" t="n">
        <v>90.7719</v>
      </c>
    </row>
    <row r="33" customFormat="false" ht="76.5" hidden="false" customHeight="false" outlineLevel="0" collapsed="false">
      <c r="A33" s="25" t="s">
        <v>44</v>
      </c>
      <c r="B33" s="25" t="s">
        <v>45</v>
      </c>
      <c r="C33" s="26" t="s">
        <v>16</v>
      </c>
      <c r="D33" s="26" t="s">
        <v>23</v>
      </c>
      <c r="E33" s="27" t="n">
        <v>11.8</v>
      </c>
      <c r="F33" s="27" t="n">
        <v>24.57</v>
      </c>
      <c r="G33" s="102" t="n">
        <v>289.96</v>
      </c>
      <c r="H33" s="27" t="n">
        <v>0.9683</v>
      </c>
      <c r="I33" s="27" t="n">
        <v>91.7402</v>
      </c>
    </row>
    <row r="34" customFormat="false" ht="25.5" hidden="false" customHeight="false" outlineLevel="0" collapsed="false">
      <c r="A34" s="25" t="s">
        <v>120</v>
      </c>
      <c r="B34" s="25" t="s">
        <v>121</v>
      </c>
      <c r="C34" s="26" t="s">
        <v>16</v>
      </c>
      <c r="D34" s="26" t="s">
        <v>54</v>
      </c>
      <c r="E34" s="27" t="n">
        <v>20</v>
      </c>
      <c r="F34" s="27" t="n">
        <v>12.28</v>
      </c>
      <c r="G34" s="102" t="n">
        <v>245.69</v>
      </c>
      <c r="H34" s="27" t="n">
        <v>0.8205</v>
      </c>
      <c r="I34" s="27" t="n">
        <v>92.5606</v>
      </c>
    </row>
    <row r="35" customFormat="false" ht="38.25" hidden="false" customHeight="false" outlineLevel="0" collapsed="false">
      <c r="A35" s="25" t="s">
        <v>74</v>
      </c>
      <c r="B35" s="25" t="s">
        <v>75</v>
      </c>
      <c r="C35" s="26" t="s">
        <v>16</v>
      </c>
      <c r="D35" s="26" t="s">
        <v>54</v>
      </c>
      <c r="E35" s="27" t="n">
        <v>31.1</v>
      </c>
      <c r="F35" s="27" t="n">
        <v>7.14</v>
      </c>
      <c r="G35" s="102" t="n">
        <v>221.94</v>
      </c>
      <c r="H35" s="27" t="n">
        <v>0.7412</v>
      </c>
      <c r="I35" s="27" t="n">
        <v>93.3018</v>
      </c>
    </row>
    <row r="36" customFormat="false" ht="38.25" hidden="false" customHeight="false" outlineLevel="0" collapsed="false">
      <c r="A36" s="25" t="s">
        <v>85</v>
      </c>
      <c r="B36" s="25" t="s">
        <v>86</v>
      </c>
      <c r="C36" s="26" t="s">
        <v>16</v>
      </c>
      <c r="D36" s="26" t="s">
        <v>54</v>
      </c>
      <c r="E36" s="27" t="n">
        <v>33</v>
      </c>
      <c r="F36" s="27" t="n">
        <v>6.36</v>
      </c>
      <c r="G36" s="102" t="n">
        <v>209.85</v>
      </c>
      <c r="H36" s="27" t="n">
        <v>0.7008</v>
      </c>
      <c r="I36" s="27" t="n">
        <v>94.0026</v>
      </c>
    </row>
    <row r="37" customFormat="false" ht="51" hidden="false" customHeight="false" outlineLevel="0" collapsed="false">
      <c r="A37" s="25" t="s">
        <v>52</v>
      </c>
      <c r="B37" s="25" t="s">
        <v>53</v>
      </c>
      <c r="C37" s="26" t="s">
        <v>16</v>
      </c>
      <c r="D37" s="26" t="s">
        <v>54</v>
      </c>
      <c r="E37" s="27" t="n">
        <v>2</v>
      </c>
      <c r="F37" s="27" t="n">
        <v>104.54</v>
      </c>
      <c r="G37" s="102" t="n">
        <v>209.09</v>
      </c>
      <c r="H37" s="27" t="n">
        <v>0.6982</v>
      </c>
      <c r="I37" s="27" t="n">
        <v>94.7008</v>
      </c>
    </row>
    <row r="38" customFormat="false" ht="15" hidden="false" customHeight="false" outlineLevel="0" collapsed="false">
      <c r="A38" s="25" t="s">
        <v>21</v>
      </c>
      <c r="B38" s="25" t="s">
        <v>22</v>
      </c>
      <c r="C38" s="26" t="s">
        <v>16</v>
      </c>
      <c r="D38" s="26" t="s">
        <v>23</v>
      </c>
      <c r="E38" s="27" t="n">
        <v>11.8</v>
      </c>
      <c r="F38" s="27" t="n">
        <v>16.78</v>
      </c>
      <c r="G38" s="102" t="n">
        <v>197.97</v>
      </c>
      <c r="H38" s="27" t="n">
        <v>0.6611</v>
      </c>
      <c r="I38" s="27" t="n">
        <v>95.3619</v>
      </c>
    </row>
    <row r="39" customFormat="false" ht="38.25" hidden="false" customHeight="false" outlineLevel="0" collapsed="false">
      <c r="A39" s="25" t="s">
        <v>100</v>
      </c>
      <c r="B39" s="25" t="s">
        <v>101</v>
      </c>
      <c r="C39" s="26" t="s">
        <v>16</v>
      </c>
      <c r="D39" s="26" t="s">
        <v>20</v>
      </c>
      <c r="E39" s="27" t="n">
        <v>12</v>
      </c>
      <c r="F39" s="27" t="n">
        <v>14.42</v>
      </c>
      <c r="G39" s="102" t="n">
        <v>172.99</v>
      </c>
      <c r="H39" s="27" t="n">
        <v>0.5777</v>
      </c>
      <c r="I39" s="27" t="n">
        <v>95.9396</v>
      </c>
    </row>
    <row r="40" customFormat="false" ht="25.5" hidden="false" customHeight="false" outlineLevel="0" collapsed="false">
      <c r="A40" s="25" t="s">
        <v>147</v>
      </c>
      <c r="B40" s="25" t="s">
        <v>148</v>
      </c>
      <c r="C40" s="26" t="s">
        <v>16</v>
      </c>
      <c r="D40" s="26" t="s">
        <v>23</v>
      </c>
      <c r="E40" s="27" t="n">
        <v>11.8</v>
      </c>
      <c r="F40" s="27" t="n">
        <v>12.77</v>
      </c>
      <c r="G40" s="102" t="n">
        <v>150.73</v>
      </c>
      <c r="H40" s="27" t="n">
        <v>0.5034</v>
      </c>
      <c r="I40" s="27" t="n">
        <v>96.443</v>
      </c>
    </row>
    <row r="41" customFormat="false" ht="25.5" hidden="false" customHeight="false" outlineLevel="0" collapsed="false">
      <c r="A41" s="25" t="s">
        <v>145</v>
      </c>
      <c r="B41" s="25" t="s">
        <v>146</v>
      </c>
      <c r="C41" s="26" t="s">
        <v>16</v>
      </c>
      <c r="D41" s="26" t="s">
        <v>23</v>
      </c>
      <c r="E41" s="27" t="n">
        <v>6.7</v>
      </c>
      <c r="F41" s="27" t="n">
        <v>22.41</v>
      </c>
      <c r="G41" s="102" t="n">
        <v>150.18</v>
      </c>
      <c r="H41" s="27" t="n">
        <v>0.5015</v>
      </c>
      <c r="I41" s="27" t="n">
        <v>96.9445</v>
      </c>
    </row>
    <row r="42" customFormat="false" ht="38.25" hidden="false" customHeight="false" outlineLevel="0" collapsed="false">
      <c r="A42" s="25" t="s">
        <v>57</v>
      </c>
      <c r="B42" s="25" t="s">
        <v>58</v>
      </c>
      <c r="C42" s="26" t="s">
        <v>16</v>
      </c>
      <c r="D42" s="26" t="s">
        <v>20</v>
      </c>
      <c r="E42" s="27" t="n">
        <v>1</v>
      </c>
      <c r="F42" s="27" t="n">
        <v>106.1</v>
      </c>
      <c r="G42" s="102" t="n">
        <v>106.1</v>
      </c>
      <c r="H42" s="27" t="n">
        <v>0.3543</v>
      </c>
      <c r="I42" s="27" t="n">
        <v>97.2988</v>
      </c>
    </row>
    <row r="43" customFormat="false" ht="25.5" hidden="false" customHeight="false" outlineLevel="0" collapsed="false">
      <c r="A43" s="25" t="s">
        <v>14</v>
      </c>
      <c r="B43" s="25" t="s">
        <v>15</v>
      </c>
      <c r="C43" s="26" t="s">
        <v>16</v>
      </c>
      <c r="D43" s="26" t="s">
        <v>17</v>
      </c>
      <c r="E43" s="27" t="n">
        <v>1.12</v>
      </c>
      <c r="F43" s="27" t="n">
        <v>94.22</v>
      </c>
      <c r="G43" s="102" t="n">
        <v>105.52</v>
      </c>
      <c r="H43" s="27" t="n">
        <v>0.3524</v>
      </c>
      <c r="I43" s="27" t="n">
        <v>97.6512</v>
      </c>
    </row>
    <row r="44" customFormat="false" ht="38.25" hidden="false" customHeight="false" outlineLevel="0" collapsed="false">
      <c r="A44" s="25" t="s">
        <v>55</v>
      </c>
      <c r="B44" s="25" t="s">
        <v>56</v>
      </c>
      <c r="C44" s="26" t="s">
        <v>16</v>
      </c>
      <c r="D44" s="26" t="s">
        <v>54</v>
      </c>
      <c r="E44" s="27" t="n">
        <v>0.8</v>
      </c>
      <c r="F44" s="27" t="n">
        <v>101.52</v>
      </c>
      <c r="G44" s="102" t="n">
        <v>81.22</v>
      </c>
      <c r="H44" s="27" t="n">
        <v>0.2712</v>
      </c>
      <c r="I44" s="27" t="n">
        <v>97.9224</v>
      </c>
    </row>
    <row r="45" customFormat="false" ht="51" hidden="false" customHeight="false" outlineLevel="0" collapsed="false">
      <c r="A45" s="25" t="s">
        <v>76</v>
      </c>
      <c r="B45" s="25" t="s">
        <v>77</v>
      </c>
      <c r="C45" s="26" t="s">
        <v>16</v>
      </c>
      <c r="D45" s="26" t="s">
        <v>20</v>
      </c>
      <c r="E45" s="27" t="n">
        <v>7</v>
      </c>
      <c r="F45" s="27" t="n">
        <v>10.14</v>
      </c>
      <c r="G45" s="102" t="n">
        <v>70.99</v>
      </c>
      <c r="H45" s="27" t="n">
        <v>0.2371</v>
      </c>
      <c r="I45" s="27" t="n">
        <v>98.1595</v>
      </c>
    </row>
    <row r="46" customFormat="false" ht="25.5" hidden="false" customHeight="false" outlineLevel="0" collapsed="false">
      <c r="A46" s="25" t="s">
        <v>63</v>
      </c>
      <c r="B46" s="25" t="s">
        <v>64</v>
      </c>
      <c r="C46" s="26" t="s">
        <v>16</v>
      </c>
      <c r="D46" s="26" t="s">
        <v>54</v>
      </c>
      <c r="E46" s="27" t="n">
        <v>2</v>
      </c>
      <c r="F46" s="27" t="n">
        <v>31.5</v>
      </c>
      <c r="G46" s="102" t="n">
        <v>63.01</v>
      </c>
      <c r="H46" s="27" t="n">
        <v>0.2104</v>
      </c>
      <c r="I46" s="27" t="n">
        <v>98.3699</v>
      </c>
    </row>
    <row r="47" customFormat="false" ht="25.5" hidden="false" customHeight="false" outlineLevel="0" collapsed="false">
      <c r="A47" s="25" t="s">
        <v>139</v>
      </c>
      <c r="B47" s="25" t="s">
        <v>140</v>
      </c>
      <c r="C47" s="26" t="s">
        <v>16</v>
      </c>
      <c r="D47" s="26" t="s">
        <v>23</v>
      </c>
      <c r="E47" s="27" t="n">
        <v>3.36</v>
      </c>
      <c r="F47" s="27" t="n">
        <v>16.9</v>
      </c>
      <c r="G47" s="102" t="n">
        <v>56.8</v>
      </c>
      <c r="H47" s="27" t="n">
        <v>0.1897</v>
      </c>
      <c r="I47" s="27" t="n">
        <v>98.5596</v>
      </c>
    </row>
    <row r="48" customFormat="false" ht="38.25" hidden="false" customHeight="false" outlineLevel="0" collapsed="false">
      <c r="A48" s="25" t="s">
        <v>116</v>
      </c>
      <c r="B48" s="25" t="s">
        <v>117</v>
      </c>
      <c r="C48" s="26" t="s">
        <v>16</v>
      </c>
      <c r="D48" s="26" t="s">
        <v>20</v>
      </c>
      <c r="E48" s="27" t="n">
        <v>7</v>
      </c>
      <c r="F48" s="27" t="n">
        <v>8.07</v>
      </c>
      <c r="G48" s="102" t="n">
        <v>56.49</v>
      </c>
      <c r="H48" s="27" t="n">
        <v>0.1887</v>
      </c>
      <c r="I48" s="27" t="n">
        <v>98.7483</v>
      </c>
    </row>
    <row r="49" customFormat="false" ht="15" hidden="false" customHeight="false" outlineLevel="0" collapsed="false">
      <c r="A49" s="25" t="s">
        <v>24</v>
      </c>
      <c r="B49" s="25" t="s">
        <v>25</v>
      </c>
      <c r="C49" s="26" t="s">
        <v>16</v>
      </c>
      <c r="D49" s="26" t="s">
        <v>23</v>
      </c>
      <c r="E49" s="27" t="n">
        <v>20</v>
      </c>
      <c r="F49" s="27" t="n">
        <v>2.52</v>
      </c>
      <c r="G49" s="102" t="n">
        <v>50.33</v>
      </c>
      <c r="H49" s="27" t="n">
        <v>0.1681</v>
      </c>
      <c r="I49" s="27" t="n">
        <v>98.9163</v>
      </c>
    </row>
    <row r="50" customFormat="false" ht="25.5" hidden="false" customHeight="false" outlineLevel="0" collapsed="false">
      <c r="A50" s="25" t="s">
        <v>30</v>
      </c>
      <c r="B50" s="25" t="s">
        <v>31</v>
      </c>
      <c r="C50" s="26" t="s">
        <v>16</v>
      </c>
      <c r="D50" s="26" t="s">
        <v>17</v>
      </c>
      <c r="E50" s="27" t="n">
        <v>3</v>
      </c>
      <c r="F50" s="27" t="n">
        <v>16.55</v>
      </c>
      <c r="G50" s="102" t="n">
        <v>49.66</v>
      </c>
      <c r="H50" s="27" t="n">
        <v>0.1658</v>
      </c>
      <c r="I50" s="27" t="n">
        <v>99.0822</v>
      </c>
    </row>
    <row r="51" customFormat="false" ht="25.5" hidden="false" customHeight="false" outlineLevel="0" collapsed="false">
      <c r="A51" s="25" t="s">
        <v>18</v>
      </c>
      <c r="B51" s="25" t="s">
        <v>19</v>
      </c>
      <c r="C51" s="26" t="s">
        <v>16</v>
      </c>
      <c r="D51" s="26" t="s">
        <v>20</v>
      </c>
      <c r="E51" s="27" t="n">
        <v>8</v>
      </c>
      <c r="F51" s="27" t="n">
        <v>5.22</v>
      </c>
      <c r="G51" s="102" t="n">
        <v>41.73</v>
      </c>
      <c r="H51" s="27" t="n">
        <v>0.1394</v>
      </c>
      <c r="I51" s="27" t="n">
        <v>99.2215</v>
      </c>
    </row>
    <row r="52" customFormat="false" ht="51" hidden="false" customHeight="false" outlineLevel="0" collapsed="false">
      <c r="A52" s="25" t="s">
        <v>109</v>
      </c>
      <c r="B52" s="25" t="s">
        <v>114</v>
      </c>
      <c r="C52" s="26" t="s">
        <v>16</v>
      </c>
      <c r="D52" s="26" t="s">
        <v>54</v>
      </c>
      <c r="E52" s="27" t="n">
        <v>2.6</v>
      </c>
      <c r="F52" s="27" t="n">
        <v>15.14</v>
      </c>
      <c r="G52" s="102" t="n">
        <v>39.36</v>
      </c>
      <c r="H52" s="27" t="n">
        <v>0.1314</v>
      </c>
      <c r="I52" s="27" t="n">
        <v>99.353</v>
      </c>
    </row>
    <row r="53" customFormat="false" ht="38.25" hidden="false" customHeight="false" outlineLevel="0" collapsed="false">
      <c r="A53" s="25" t="s">
        <v>113</v>
      </c>
      <c r="B53" s="25" t="s">
        <v>110</v>
      </c>
      <c r="C53" s="26" t="s">
        <v>16</v>
      </c>
      <c r="D53" s="26" t="s">
        <v>54</v>
      </c>
      <c r="E53" s="27" t="n">
        <v>2.9</v>
      </c>
      <c r="F53" s="27" t="n">
        <v>12.63</v>
      </c>
      <c r="G53" s="102" t="n">
        <v>36.62</v>
      </c>
      <c r="H53" s="27" t="n">
        <v>0.1223</v>
      </c>
      <c r="I53" s="27" t="n">
        <v>99.4752</v>
      </c>
    </row>
    <row r="54" customFormat="false" ht="51" hidden="false" customHeight="false" outlineLevel="0" collapsed="false">
      <c r="A54" s="25" t="s">
        <v>111</v>
      </c>
      <c r="B54" s="25" t="s">
        <v>112</v>
      </c>
      <c r="C54" s="26" t="s">
        <v>16</v>
      </c>
      <c r="D54" s="26" t="s">
        <v>54</v>
      </c>
      <c r="E54" s="27" t="n">
        <v>3.3</v>
      </c>
      <c r="F54" s="27" t="n">
        <v>9.69</v>
      </c>
      <c r="G54" s="102" t="n">
        <v>31.98</v>
      </c>
      <c r="H54" s="27" t="n">
        <v>0.1068</v>
      </c>
      <c r="I54" s="27" t="n">
        <v>99.582</v>
      </c>
    </row>
    <row r="55" customFormat="false" ht="38.25" hidden="false" customHeight="false" outlineLevel="0" collapsed="false">
      <c r="A55" s="25" t="s">
        <v>106</v>
      </c>
      <c r="B55" s="25" t="s">
        <v>107</v>
      </c>
      <c r="C55" s="26" t="s">
        <v>16</v>
      </c>
      <c r="D55" s="26" t="s">
        <v>54</v>
      </c>
      <c r="E55" s="27" t="n">
        <v>2.5</v>
      </c>
      <c r="F55" s="27" t="n">
        <v>10.39</v>
      </c>
      <c r="G55" s="102" t="n">
        <v>25.98</v>
      </c>
      <c r="H55" s="27" t="n">
        <v>0.0868</v>
      </c>
      <c r="I55" s="27" t="n">
        <v>99.6688</v>
      </c>
    </row>
    <row r="56" customFormat="false" ht="25.5" hidden="false" customHeight="false" outlineLevel="0" collapsed="false">
      <c r="A56" s="25" t="s">
        <v>61</v>
      </c>
      <c r="B56" s="25" t="s">
        <v>62</v>
      </c>
      <c r="C56" s="26" t="s">
        <v>16</v>
      </c>
      <c r="D56" s="26" t="s">
        <v>54</v>
      </c>
      <c r="E56" s="27" t="n">
        <v>1</v>
      </c>
      <c r="F56" s="27" t="n">
        <v>24.56</v>
      </c>
      <c r="G56" s="102" t="n">
        <v>24.56</v>
      </c>
      <c r="H56" s="27" t="n">
        <v>0.082</v>
      </c>
      <c r="I56" s="27" t="n">
        <v>99.7508</v>
      </c>
    </row>
    <row r="57" customFormat="false" ht="25.5" hidden="false" customHeight="false" outlineLevel="0" collapsed="false">
      <c r="A57" s="25" t="s">
        <v>104</v>
      </c>
      <c r="B57" s="25" t="s">
        <v>105</v>
      </c>
      <c r="C57" s="26" t="s">
        <v>16</v>
      </c>
      <c r="D57" s="26" t="s">
        <v>20</v>
      </c>
      <c r="E57" s="27" t="n">
        <v>7</v>
      </c>
      <c r="F57" s="27" t="n">
        <v>3.36</v>
      </c>
      <c r="G57" s="102" t="n">
        <v>23.49</v>
      </c>
      <c r="H57" s="27" t="n">
        <v>0.0785</v>
      </c>
      <c r="I57" s="27" t="n">
        <v>99.8293</v>
      </c>
    </row>
    <row r="58" customFormat="false" ht="15" hidden="false" customHeight="false" outlineLevel="0" collapsed="false">
      <c r="A58" s="25" t="s">
        <v>26</v>
      </c>
      <c r="B58" s="25" t="s">
        <v>27</v>
      </c>
      <c r="C58" s="26" t="s">
        <v>16</v>
      </c>
      <c r="D58" s="26" t="s">
        <v>23</v>
      </c>
      <c r="E58" s="27" t="n">
        <v>0.45</v>
      </c>
      <c r="F58" s="27" t="n">
        <v>33.92</v>
      </c>
      <c r="G58" s="102" t="n">
        <v>15.26</v>
      </c>
      <c r="H58" s="27" t="n">
        <v>0.051</v>
      </c>
      <c r="I58" s="27" t="n">
        <v>99.8802</v>
      </c>
    </row>
    <row r="59" customFormat="false" ht="25.5" hidden="false" customHeight="false" outlineLevel="0" collapsed="false">
      <c r="A59" s="25" t="s">
        <v>28</v>
      </c>
      <c r="B59" s="25" t="s">
        <v>29</v>
      </c>
      <c r="C59" s="26" t="s">
        <v>16</v>
      </c>
      <c r="D59" s="26" t="s">
        <v>20</v>
      </c>
      <c r="E59" s="27" t="n">
        <v>1</v>
      </c>
      <c r="F59" s="27" t="n">
        <v>13.25</v>
      </c>
      <c r="G59" s="102" t="n">
        <v>13.25</v>
      </c>
      <c r="H59" s="27" t="n">
        <v>0.0443</v>
      </c>
      <c r="I59" s="27" t="n">
        <v>99.9245</v>
      </c>
    </row>
    <row r="60" customFormat="false" ht="38.25" hidden="false" customHeight="false" outlineLevel="0" collapsed="false">
      <c r="A60" s="25" t="s">
        <v>102</v>
      </c>
      <c r="B60" s="25" t="s">
        <v>103</v>
      </c>
      <c r="C60" s="26" t="s">
        <v>16</v>
      </c>
      <c r="D60" s="26" t="s">
        <v>54</v>
      </c>
      <c r="E60" s="27" t="n">
        <v>2.5</v>
      </c>
      <c r="F60" s="27" t="n">
        <v>5.08</v>
      </c>
      <c r="G60" s="102" t="n">
        <v>12.71</v>
      </c>
      <c r="H60" s="27" t="n">
        <v>0.0424</v>
      </c>
      <c r="I60" s="27" t="n">
        <v>99.9669</v>
      </c>
    </row>
    <row r="61" customFormat="false" ht="38.25" hidden="false" customHeight="false" outlineLevel="0" collapsed="false">
      <c r="A61" s="25" t="s">
        <v>118</v>
      </c>
      <c r="B61" s="25" t="s">
        <v>119</v>
      </c>
      <c r="C61" s="26" t="s">
        <v>16</v>
      </c>
      <c r="D61" s="26" t="s">
        <v>20</v>
      </c>
      <c r="E61" s="27" t="n">
        <v>1</v>
      </c>
      <c r="F61" s="27" t="n">
        <v>9.91</v>
      </c>
      <c r="G61" s="102" t="n">
        <v>9.91</v>
      </c>
      <c r="H61" s="27" t="n">
        <v>0.0331</v>
      </c>
      <c r="I61" s="27" t="n">
        <v>100</v>
      </c>
    </row>
    <row r="62" customFormat="false" ht="15" hidden="false" customHeight="false" outlineLevel="0" collapsed="false">
      <c r="A62" s="28" t="s">
        <v>158</v>
      </c>
      <c r="B62" s="28"/>
      <c r="C62" s="28"/>
      <c r="D62" s="28"/>
      <c r="E62" s="28"/>
      <c r="F62" s="28"/>
      <c r="G62" s="28"/>
      <c r="H62" s="59" t="n">
        <v>29945.8</v>
      </c>
      <c r="I62" s="59"/>
    </row>
  </sheetData>
  <mergeCells count="4">
    <mergeCell ref="A7:I7"/>
    <mergeCell ref="A8:I8"/>
    <mergeCell ref="A62:G62"/>
    <mergeCell ref="H62:I62"/>
  </mergeCells>
  <printOptions headings="false" gridLines="false" gridLinesSet="true" horizontalCentered="true" verticalCentered="false"/>
  <pageMargins left="0.236111111111111" right="0.236111111111111" top="0.35416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2017-11-10T15:02:41Z</dcterms:created>
  <dc:creator>Raquel Braga Dos Santos Reis</dc:creator>
  <dc:description/>
  <dc:language>pt-BR</dc:language>
  <cp:lastModifiedBy>Raquel Braga Dos Santos Reis</cp:lastModifiedBy>
  <cp:lastPrinted>2017-11-16T17:00:06Z</cp:lastPrinted>
  <dcterms:modified xsi:type="dcterms:W3CDTF">2017-11-22T18:11:46Z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