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<sst xmlns="http://schemas.openxmlformats.org/spreadsheetml/2006/main" count="28" uniqueCount="28">
  <si>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Cronograma físico-financeiro</t>
  </si>
  <si>
    <t xml:space="preserve"> Reforma  de parte das intalações do MPF no Edíficio Evolution, Belém/PA</t>
  </si>
  <si>
    <t xml:space="preserve">Setor ASSINF - Assessoria de infraestrutura</t>
  </si>
  <si>
    <t xml:space="preserve">Area: 212,00 m²</t>
  </si>
  <si>
    <t xml:space="preserve">Resp. Técnico: Suzy Êva Paes Pinheiro CAU/PA: A136667-0</t>
  </si>
  <si>
    <t xml:space="preserve">Etapa</t>
  </si>
  <si>
    <t xml:space="preserve">Total (R$)</t>
  </si>
  <si>
    <t xml:space="preserve">Período de execução</t>
  </si>
  <si>
    <t xml:space="preserve">%</t>
  </si>
  <si>
    <t xml:space="preserve">15 Dias</t>
  </si>
  <si>
    <t xml:space="preserve">30 Dias</t>
  </si>
  <si>
    <t xml:space="preserve">45 Dias</t>
  </si>
  <si>
    <t xml:space="preserve">1 - ADMINISTRAÇÃO DA OBRA</t>
  </si>
  <si>
    <t xml:space="preserve">2 - SERVIÇOS PRELIMINARES</t>
  </si>
  <si>
    <t xml:space="preserve">3 - DEMOLIÇOES E REMOÇOES</t>
  </si>
  <si>
    <t xml:space="preserve">4 - PAREDES E VEDAÇÕES</t>
  </si>
  <si>
    <t xml:space="preserve">5 - ESQUADRIAS</t>
  </si>
  <si>
    <t xml:space="preserve">6 - PISOS</t>
  </si>
  <si>
    <t xml:space="preserve">7 - FORROS</t>
  </si>
  <si>
    <t xml:space="preserve">8 - PINTURAS E TEXTURAS</t>
  </si>
  <si>
    <t xml:space="preserve">9 - INSTALAÇÕES ELÉTRICAS</t>
  </si>
  <si>
    <t xml:space="preserve">10 - INSTALAÇÕES DE REDE ESTRUTURADA</t>
  </si>
  <si>
    <t xml:space="preserve">11 - LOUÇAS SANITÁRIAS E EQUIPAMENTOS</t>
  </si>
  <si>
    <t xml:space="preserve">12 - LIMPEZA FINAL</t>
  </si>
  <si>
    <t xml:space="preserve">TOTAL</t>
  </si>
  <si>
    <t xml:space="preserve">Valores</t>
  </si>
  <si>
    <t xml:space="preserve">Percentuais simples</t>
  </si>
  <si>
    <t xml:space="preserve">Percentuais acumuladas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</si>
</sst>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/YY"/>
    <numFmt numFmtId="166" formatCode="_-&quot;R$ &quot;* #,##0.00_-;&quot;-R$ &quot;* #,##0.00_-;_-&quot;R$ &quot;* \-??_-;_-@_-"/>
    <numFmt numFmtId="167" formatCode="0%"/>
    <numFmt numFmtId="168" formatCode="0.00%"/>
  </numFmts>
  <fonts count="8">
    <font>
      <sz val="12"/>
      <color rgb="FF000000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7.5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6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7" fillId="0" borderId="6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0" borderId="7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7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7" fillId="0" borderId="7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200160</xdr:colOff>
      <xdr:row>0</xdr:row>
      <xdr:rowOff>104760</xdr:rowOff>
    </xdr:from>
    <xdr:to>
      <xdr:col>0</xdr:col>
      <xdr:colOff>1932840</xdr:colOff>
      <xdr:row>4</xdr:row>
      <xdr:rowOff>113400</xdr:rowOff>
    </xdr:to>
    <xdr:pic>
      <xdr:nvPicPr>
        <xdr:cNvPr id="0" name="image-11" descr=""/>
        <xdr:cNvPicPr/>
      </xdr:nvPicPr>
      <xdr:blipFill>
        <a:blip r:embed="rId1"/>
        <a:srcRect l="7767" t="9165" r="9130" b="10016"/>
        <a:stretch/>
      </xdr:blipFill>
      <xdr:spPr>
        <a:xfrm>
          <a:off x="200160" y="104760"/>
          <a:ext cx="1732680" cy="9230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85" zoomScaleNormal="85" zoomScalePageLayoutView="100" workbookViewId="0">
      <selection pane="topLeft" activeCell="B15" activeCellId="0" sqref="B15"/>
    </sheetView>
  </sheetViews>
  <sheetFormatPr defaultRowHeight="15.75"/>
  <cols>
    <col collapsed="false" hidden="false" max="1" min="1" style="0" width="35.3209302325581"/>
    <col collapsed="false" hidden="false" max="2" min="2" style="0" width="20.4279069767442"/>
    <col collapsed="false" hidden="false" max="3" min="3" style="0" width="21.7813953488372"/>
    <col collapsed="false" hidden="false" max="4" min="4" style="0" width="19.8139534883721"/>
    <col collapsed="false" hidden="false" max="6" min="5" style="0" width="16.7348837209302"/>
  </cols>
  <sheetData>
    <row r="1" customFormat="false" ht="18" hidden="false" customHeight="false" outlineLevel="0" collapsed="false">
      <c r="A1" s="1"/>
      <c r="B1" s="2" t="s">
        <v>0</v>
      </c>
      <c r="D1" s="2"/>
      <c r="E1" s="2"/>
      <c r="F1" s="2"/>
    </row>
    <row r="2" customFormat="false" ht="18" hidden="false" customHeight="false" outlineLevel="0" collapsed="false">
      <c r="A2" s="1"/>
      <c r="B2" s="3" t="s">
        <v>1</v>
      </c>
      <c r="D2" s="3"/>
      <c r="E2" s="3"/>
      <c r="F2" s="3"/>
    </row>
    <row r="3" customFormat="false" ht="18" hidden="false" customHeight="false" outlineLevel="0" collapsed="false">
      <c r="A3" s="1"/>
      <c r="B3" s="2" t="s">
        <v>2</v>
      </c>
      <c r="D3" s="2"/>
      <c r="E3" s="2"/>
      <c r="F3" s="2"/>
    </row>
    <row r="4" customFormat="false" ht="18" hidden="false" customHeight="false" outlineLevel="0" collapsed="false">
      <c r="A4" s="1"/>
      <c r="B4" s="2" t="s">
        <v>3</v>
      </c>
      <c r="D4" s="4" t="n">
        <v>43709</v>
      </c>
    </row>
    <row r="5" customFormat="false" ht="18" hidden="false" customHeight="false" outlineLevel="0" collapsed="false">
      <c r="A5" s="1"/>
      <c r="B5" s="2" t="s">
        <v>4</v>
      </c>
      <c r="D5" s="2"/>
      <c r="E5" s="2"/>
      <c r="F5" s="2"/>
    </row>
    <row r="6" customFormat="false" ht="16.5" hidden="false" customHeight="false" outlineLevel="0" collapsed="false">
      <c r="A6" s="5"/>
    </row>
    <row r="7" customFormat="false" ht="22.5" hidden="false" customHeight="true" outlineLevel="0" collapsed="false">
      <c r="A7" s="6" t="s">
        <v>5</v>
      </c>
      <c r="B7" s="7" t="s">
        <v>6</v>
      </c>
      <c r="C7" s="8" t="s">
        <v>7</v>
      </c>
      <c r="D7" s="8"/>
      <c r="E7" s="8"/>
      <c r="F7" s="9" t="s">
        <v>8</v>
      </c>
    </row>
    <row r="8" customFormat="false" ht="25.5" hidden="false" customHeight="true" outlineLevel="0" collapsed="false">
      <c r="A8" s="6"/>
      <c r="B8" s="7"/>
      <c r="C8" s="10" t="s">
        <v>9</v>
      </c>
      <c r="D8" s="10" t="s">
        <v>10</v>
      </c>
      <c r="E8" s="10" t="s">
        <v>11</v>
      </c>
      <c r="F8" s="9"/>
    </row>
    <row r="9" customFormat="false" ht="20.1" hidden="false" customHeight="true" outlineLevel="0" collapsed="false">
      <c r="A9" s="11" t="s">
        <v>12</v>
      </c>
      <c r="B9" s="12" t="n">
        <v>11875.52</v>
      </c>
      <c r="C9" s="13" t="n">
        <f aca="false">$B$9*C10</f>
        <v>3958.110816</v>
      </c>
      <c r="D9" s="13" t="n">
        <f aca="false">$B$9*D10</f>
        <v>3958.110816</v>
      </c>
      <c r="E9" s="13" t="n">
        <f aca="false">$B$9*E10</f>
        <v>3959.298368</v>
      </c>
      <c r="F9" s="14" t="n">
        <f aca="false">B9/$B$33</f>
        <v>0.106396472970253</v>
      </c>
    </row>
    <row r="10" customFormat="false" ht="20.1" hidden="false" customHeight="true" outlineLevel="0" collapsed="false">
      <c r="A10" s="11"/>
      <c r="B10" s="12"/>
      <c r="C10" s="15" t="n">
        <v>0.3333</v>
      </c>
      <c r="D10" s="15" t="n">
        <v>0.3333</v>
      </c>
      <c r="E10" s="15" t="n">
        <v>0.3334</v>
      </c>
      <c r="F10" s="14"/>
    </row>
    <row r="11" customFormat="false" ht="20.1" hidden="false" customHeight="true" outlineLevel="0" collapsed="false">
      <c r="A11" s="16" t="s">
        <v>13</v>
      </c>
      <c r="B11" s="17" t="n">
        <v>1918.23</v>
      </c>
      <c r="C11" s="18" t="n">
        <f aca="false">B11*C12</f>
        <v>1918.23</v>
      </c>
      <c r="D11" s="19"/>
      <c r="E11" s="19"/>
      <c r="F11" s="20" t="n">
        <f aca="false">B11/$B$33</f>
        <v>0.0171860184939883</v>
      </c>
    </row>
    <row r="12" customFormat="false" ht="20.1" hidden="false" customHeight="true" outlineLevel="0" collapsed="false">
      <c r="A12" s="16"/>
      <c r="B12" s="17"/>
      <c r="C12" s="15" t="n">
        <v>1</v>
      </c>
      <c r="D12" s="19"/>
      <c r="E12" s="19"/>
      <c r="F12" s="20"/>
    </row>
    <row r="13" customFormat="false" ht="20.1" hidden="false" customHeight="true" outlineLevel="0" collapsed="false">
      <c r="A13" s="16" t="s">
        <v>14</v>
      </c>
      <c r="B13" s="17" t="n">
        <v>2492.48</v>
      </c>
      <c r="C13" s="18" t="n">
        <f aca="false">B13*C14</f>
        <v>2492.48</v>
      </c>
      <c r="D13" s="19"/>
      <c r="E13" s="19"/>
      <c r="F13" s="20" t="n">
        <f aca="false">B13/$B$33</f>
        <v>0.022330902642486</v>
      </c>
    </row>
    <row r="14" customFormat="false" ht="20.1" hidden="false" customHeight="true" outlineLevel="0" collapsed="false">
      <c r="A14" s="16"/>
      <c r="B14" s="17"/>
      <c r="C14" s="15" t="n">
        <v>1</v>
      </c>
      <c r="D14" s="19"/>
      <c r="E14" s="19"/>
      <c r="F14" s="20"/>
    </row>
    <row r="15" customFormat="false" ht="20.1" hidden="false" customHeight="true" outlineLevel="0" collapsed="false">
      <c r="A15" s="16" t="s">
        <v>15</v>
      </c>
      <c r="B15" s="17" t="n">
        <v>5521.55</v>
      </c>
      <c r="C15" s="18" t="n">
        <f aca="false">B15*C16</f>
        <v>5521.55</v>
      </c>
      <c r="D15" s="19"/>
      <c r="E15" s="19"/>
      <c r="F15" s="20" t="n">
        <f aca="false">B15/$B$33</f>
        <v>0.0494692817938834</v>
      </c>
    </row>
    <row r="16" customFormat="false" ht="20.1" hidden="false" customHeight="true" outlineLevel="0" collapsed="false">
      <c r="A16" s="16"/>
      <c r="B16" s="17"/>
      <c r="C16" s="15" t="n">
        <v>1</v>
      </c>
      <c r="D16" s="19"/>
      <c r="E16" s="19"/>
      <c r="F16" s="20"/>
    </row>
    <row r="17" customFormat="false" ht="20.1" hidden="false" customHeight="true" outlineLevel="0" collapsed="false">
      <c r="A17" s="16" t="s">
        <v>16</v>
      </c>
      <c r="B17" s="17" t="n">
        <v>7595.98</v>
      </c>
      <c r="C17" s="18" t="n">
        <f aca="false">B17*C18</f>
        <v>3797.99</v>
      </c>
      <c r="D17" s="18" t="n">
        <f aca="false">B17*D18</f>
        <v>3797.99</v>
      </c>
      <c r="E17" s="19"/>
      <c r="F17" s="20" t="n">
        <f aca="false">B17/$B$33</f>
        <v>0.0680547446135057</v>
      </c>
    </row>
    <row r="18" customFormat="false" ht="20.1" hidden="false" customHeight="true" outlineLevel="0" collapsed="false">
      <c r="A18" s="16"/>
      <c r="B18" s="17"/>
      <c r="C18" s="15" t="n">
        <v>0.5</v>
      </c>
      <c r="D18" s="15" t="n">
        <v>0.5</v>
      </c>
      <c r="E18" s="19"/>
      <c r="F18" s="20"/>
    </row>
    <row r="19" customFormat="false" ht="20.1" hidden="false" customHeight="true" outlineLevel="0" collapsed="false">
      <c r="A19" s="16" t="s">
        <v>17</v>
      </c>
      <c r="B19" s="17" t="n">
        <v>13876.95</v>
      </c>
      <c r="C19" s="19"/>
      <c r="D19" s="18" t="n">
        <v>13876.99</v>
      </c>
      <c r="E19" s="19"/>
      <c r="F19" s="20" t="n">
        <f aca="false">B19/$B$33</f>
        <v>0.124327906111441</v>
      </c>
    </row>
    <row r="20" customFormat="false" ht="20.1" hidden="false" customHeight="true" outlineLevel="0" collapsed="false">
      <c r="A20" s="16"/>
      <c r="B20" s="17"/>
      <c r="C20" s="19"/>
      <c r="D20" s="15" t="n">
        <v>1</v>
      </c>
      <c r="E20" s="19"/>
      <c r="F20" s="20"/>
    </row>
    <row r="21" customFormat="false" ht="20.1" hidden="false" customHeight="true" outlineLevel="0" collapsed="false">
      <c r="A21" s="16" t="s">
        <v>18</v>
      </c>
      <c r="B21" s="17" t="n">
        <v>718.49</v>
      </c>
      <c r="C21" s="18" t="n">
        <f aca="false">B21*C22</f>
        <v>718.49</v>
      </c>
      <c r="D21" s="19"/>
      <c r="E21" s="19"/>
      <c r="F21" s="20" t="n">
        <f aca="false">B21/$B$33</f>
        <v>0.00643717511859664</v>
      </c>
    </row>
    <row r="22" customFormat="false" ht="20.1" hidden="false" customHeight="true" outlineLevel="0" collapsed="false">
      <c r="A22" s="16"/>
      <c r="B22" s="17"/>
      <c r="C22" s="15" t="n">
        <v>1</v>
      </c>
      <c r="D22" s="19"/>
      <c r="E22" s="19"/>
      <c r="F22" s="20"/>
    </row>
    <row r="23" customFormat="false" ht="20.1" hidden="false" customHeight="true" outlineLevel="0" collapsed="false">
      <c r="A23" s="16" t="s">
        <v>19</v>
      </c>
      <c r="B23" s="17" t="n">
        <v>7149.09</v>
      </c>
      <c r="C23" s="18" t="n">
        <f aca="false">B23*C24</f>
        <v>7149.09</v>
      </c>
      <c r="D23" s="19"/>
      <c r="E23" s="19"/>
      <c r="F23" s="20" t="n">
        <f aca="false">B23/$B$33</f>
        <v>0.0640509182711075</v>
      </c>
    </row>
    <row r="24" customFormat="false" ht="20.1" hidden="false" customHeight="true" outlineLevel="0" collapsed="false">
      <c r="A24" s="16"/>
      <c r="B24" s="17"/>
      <c r="C24" s="15" t="n">
        <v>1</v>
      </c>
      <c r="D24" s="19"/>
      <c r="E24" s="19"/>
      <c r="F24" s="20"/>
    </row>
    <row r="25" customFormat="false" ht="20.1" hidden="false" customHeight="true" outlineLevel="0" collapsed="false">
      <c r="A25" s="16" t="s">
        <v>20</v>
      </c>
      <c r="B25" s="17" t="n">
        <v>26661.85</v>
      </c>
      <c r="C25" s="18" t="n">
        <f aca="false">$B$25*C26</f>
        <v>5332.37</v>
      </c>
      <c r="D25" s="18" t="n">
        <f aca="false">$B$25*D26</f>
        <v>10664.74</v>
      </c>
      <c r="E25" s="18" t="n">
        <f aca="false">$B$25*E26</f>
        <v>10664.74</v>
      </c>
      <c r="F25" s="20" t="n">
        <f aca="false">B25/$B$33</f>
        <v>0.23887179701284</v>
      </c>
    </row>
    <row r="26" customFormat="false" ht="20.1" hidden="false" customHeight="true" outlineLevel="0" collapsed="false">
      <c r="A26" s="16"/>
      <c r="B26" s="17"/>
      <c r="C26" s="15" t="n">
        <v>0.2</v>
      </c>
      <c r="D26" s="15" t="n">
        <v>0.4</v>
      </c>
      <c r="E26" s="15" t="n">
        <v>0.4</v>
      </c>
      <c r="F26" s="20"/>
    </row>
    <row r="27" customFormat="false" ht="20.1" hidden="false" customHeight="true" outlineLevel="0" collapsed="false">
      <c r="A27" s="16" t="s">
        <v>21</v>
      </c>
      <c r="B27" s="17" t="n">
        <v>28067.46</v>
      </c>
      <c r="C27" s="18" t="n">
        <f aca="false">$B$27*C28</f>
        <v>5613.492</v>
      </c>
      <c r="D27" s="18" t="n">
        <f aca="false">$B$27*D28</f>
        <v>11226.984</v>
      </c>
      <c r="E27" s="18" t="n">
        <f aca="false">$B$27*E28</f>
        <v>11226.984</v>
      </c>
      <c r="F27" s="20" t="n">
        <f aca="false">B27/$B$33</f>
        <v>0.251465093674521</v>
      </c>
    </row>
    <row r="28" customFormat="false" ht="20.1" hidden="false" customHeight="true" outlineLevel="0" collapsed="false">
      <c r="A28" s="16"/>
      <c r="B28" s="17"/>
      <c r="C28" s="15" t="n">
        <v>0.2</v>
      </c>
      <c r="D28" s="15" t="n">
        <v>0.4</v>
      </c>
      <c r="E28" s="15" t="n">
        <v>0.4</v>
      </c>
      <c r="F28" s="20"/>
    </row>
    <row r="29" customFormat="false" ht="20.1" hidden="false" customHeight="true" outlineLevel="0" collapsed="false">
      <c r="A29" s="16" t="s">
        <v>22</v>
      </c>
      <c r="B29" s="17" t="n">
        <v>3194.4</v>
      </c>
      <c r="C29" s="18"/>
      <c r="D29" s="18" t="n">
        <f aca="false">B29*D30</f>
        <v>3194.4</v>
      </c>
      <c r="E29" s="19"/>
      <c r="F29" s="20" t="n">
        <f aca="false">B29/$B$33</f>
        <v>0.0286196219833889</v>
      </c>
    </row>
    <row r="30" customFormat="false" ht="20.1" hidden="false" customHeight="true" outlineLevel="0" collapsed="false">
      <c r="A30" s="16"/>
      <c r="B30" s="17"/>
      <c r="C30" s="15"/>
      <c r="D30" s="15" t="n">
        <v>1</v>
      </c>
      <c r="E30" s="19"/>
      <c r="F30" s="20"/>
    </row>
    <row r="31" customFormat="false" ht="20.1" hidden="false" customHeight="true" outlineLevel="0" collapsed="false">
      <c r="A31" s="16" t="s">
        <v>23</v>
      </c>
      <c r="B31" s="17" t="n">
        <v>2543.73</v>
      </c>
      <c r="C31" s="18" t="n">
        <f aca="false">$B$31*C32</f>
        <v>1526.238</v>
      </c>
      <c r="E31" s="18" t="n">
        <f aca="false">$B$31*E32</f>
        <v>1017.492</v>
      </c>
      <c r="F31" s="20" t="n">
        <f aca="false">B31/$B$33</f>
        <v>0.0227900673139888</v>
      </c>
    </row>
    <row r="32" customFormat="false" ht="20.1" hidden="false" customHeight="true" outlineLevel="0" collapsed="false">
      <c r="A32" s="16"/>
      <c r="B32" s="17"/>
      <c r="C32" s="15" t="n">
        <v>0.6</v>
      </c>
      <c r="E32" s="15" t="n">
        <v>0.4</v>
      </c>
      <c r="F32" s="20"/>
    </row>
    <row r="33" customFormat="false" ht="20.1" hidden="false" customHeight="true" outlineLevel="0" collapsed="false">
      <c r="A33" s="21" t="s">
        <v>24</v>
      </c>
      <c r="B33" s="18" t="n">
        <f aca="false">SUM(B9:B32)</f>
        <v>111615.73</v>
      </c>
      <c r="C33" s="22"/>
      <c r="D33" s="22"/>
      <c r="E33" s="22"/>
      <c r="F33" s="22"/>
    </row>
    <row r="34" customFormat="false" ht="20.1" hidden="false" customHeight="true" outlineLevel="0" collapsed="false">
      <c r="A34" s="23" t="s">
        <v>25</v>
      </c>
      <c r="B34" s="23"/>
      <c r="C34" s="18" t="n">
        <f aca="false">C9+C11+C13+C15+C17+C21+C23+C25+C27+C31</f>
        <v>38028.040816</v>
      </c>
      <c r="D34" s="18" t="n">
        <f aca="false">D27+D25+D19+D17+D9+D29</f>
        <v>46719.214816</v>
      </c>
      <c r="E34" s="18" t="n">
        <f aca="false">E27+E25+E9+E31</f>
        <v>26868.514368</v>
      </c>
      <c r="F34" s="18"/>
    </row>
    <row r="35" customFormat="false" ht="20.1" hidden="false" customHeight="true" outlineLevel="0" collapsed="false">
      <c r="A35" s="23" t="s">
        <v>26</v>
      </c>
      <c r="B35" s="23"/>
      <c r="C35" s="15" t="n">
        <f aca="false">C34/$B$33</f>
        <v>0.340705031593665</v>
      </c>
      <c r="D35" s="15" t="n">
        <f aca="false">D34/$B$33</f>
        <v>0.418571959489939</v>
      </c>
      <c r="E35" s="15" t="n">
        <f aca="false">E34/$B$33</f>
        <v>0.240723367288822</v>
      </c>
      <c r="F35" s="15" t="n">
        <f aca="false">SUM(F9:F32)</f>
        <v>1</v>
      </c>
    </row>
    <row r="36" customFormat="false" ht="20.1" hidden="false" customHeight="true" outlineLevel="0" collapsed="false">
      <c r="A36" s="23" t="s">
        <v>27</v>
      </c>
      <c r="B36" s="23"/>
      <c r="C36" s="15" t="n">
        <f aca="false">C35</f>
        <v>0.340705031593665</v>
      </c>
      <c r="D36" s="15" t="n">
        <f aca="false">C35+D35</f>
        <v>0.759276991083605</v>
      </c>
      <c r="E36" s="15" t="n">
        <f aca="false">D36+E35</f>
        <v>1.00000035837243</v>
      </c>
      <c r="F36" s="15"/>
    </row>
  </sheetData>
  <mergeCells count="59">
    <mergeCell ref="A1:A5"/>
    <mergeCell ref="A7:A8"/>
    <mergeCell ref="B7:B8"/>
    <mergeCell ref="C7:E7"/>
    <mergeCell ref="F7:F8"/>
    <mergeCell ref="A9:A10"/>
    <mergeCell ref="B9:B10"/>
    <mergeCell ref="F9:F10"/>
    <mergeCell ref="A11:A12"/>
    <mergeCell ref="B11:B12"/>
    <mergeCell ref="D11:D12"/>
    <mergeCell ref="E11:E12"/>
    <mergeCell ref="F11:F12"/>
    <mergeCell ref="A13:A14"/>
    <mergeCell ref="B13:B14"/>
    <mergeCell ref="D13:D14"/>
    <mergeCell ref="E13:E14"/>
    <mergeCell ref="F13:F14"/>
    <mergeCell ref="A15:A16"/>
    <mergeCell ref="B15:B16"/>
    <mergeCell ref="D15:D16"/>
    <mergeCell ref="E15:E16"/>
    <mergeCell ref="F15:F16"/>
    <mergeCell ref="A17:A18"/>
    <mergeCell ref="B17:B18"/>
    <mergeCell ref="E17:E18"/>
    <mergeCell ref="F17:F18"/>
    <mergeCell ref="A19:A20"/>
    <mergeCell ref="B19:B20"/>
    <mergeCell ref="C19:C20"/>
    <mergeCell ref="E19:E20"/>
    <mergeCell ref="F19:F20"/>
    <mergeCell ref="A21:A22"/>
    <mergeCell ref="B21:B22"/>
    <mergeCell ref="D21:D22"/>
    <mergeCell ref="E21:E22"/>
    <mergeCell ref="F21:F22"/>
    <mergeCell ref="A23:A24"/>
    <mergeCell ref="B23:B24"/>
    <mergeCell ref="D23:D24"/>
    <mergeCell ref="E23:E24"/>
    <mergeCell ref="F23:F24"/>
    <mergeCell ref="A25:A26"/>
    <mergeCell ref="B25:B26"/>
    <mergeCell ref="F25:F26"/>
    <mergeCell ref="A27:A28"/>
    <mergeCell ref="B27:B28"/>
    <mergeCell ref="F27:F28"/>
    <mergeCell ref="A29:A30"/>
    <mergeCell ref="B29:B30"/>
    <mergeCell ref="E29:E30"/>
    <mergeCell ref="F29:F30"/>
    <mergeCell ref="A31:A32"/>
    <mergeCell ref="B31:B32"/>
    <mergeCell ref="F31:F32"/>
    <mergeCell ref="C33:F33"/>
    <mergeCell ref="A34:B34"/>
    <mergeCell ref="A35:B35"/>
    <mergeCell ref="A36:B3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2019-09-25T20:43:46Z</dcterms:created>
  <dc:creator>Microsoft Office User</dc:creator>
  <dc:description/>
  <dc:language>pt-BR</dc:language>
  <cp:lastModifiedBy/>
  <cp:lastPrinted>2019-09-30T17:19:13Z</cp:lastPrinted>
  <dcterms:modified xsi:type="dcterms:W3CDTF">2019-10-16T14:54:04Z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