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OrcamentoAnaliticoBDIEncarg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<sst xmlns="http://schemas.openxmlformats.org/spreadsheetml/2006/main" count="312" uniqueCount="233">
  <si>
    <t xml:space="preserve">Orçamento Analítico com BDI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</si>
  <si>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</si>
  <si>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</si>
  <si>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</si>
  <si>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</si>
  <si>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Item</t>
  </si>
  <si>
    <t xml:space="preserve">Código</t>
  </si>
  <si>
    <t xml:space="preserve">Descrição</t>
  </si>
  <si>
    <t xml:space="preserve">Unid.</t>
  </si>
  <si>
    <t xml:space="preserve">Quant.</t>
  </si>
  <si>
    <t xml:space="preserve">Preço (R$)</t>
  </si>
  <si>
    <t xml:space="preserve">Valor (R$)</t>
  </si>
  <si>
    <t xml:space="preserve">1</t>
  </si>
  <si>
    <t xml:space="preserve">ADMINISTRAÇÃO DA OBRA</t>
  </si>
  <si>
    <t xml:space="preserve">1.1</t>
  </si>
  <si>
    <t xml:space="preserve">*</t>
  </si>
  <si>
    <t xml:space="preserve">ADMINISTRAÇÃO LOCAL</t>
  </si>
  <si>
    <t xml:space="preserve">p.p.</t>
  </si>
  <si>
    <t xml:space="preserve">2</t>
  </si>
  <si>
    <t xml:space="preserve">SERVIÇOS PRELIMINARES</t>
  </si>
  <si>
    <t xml:space="preserve">2.1</t>
  </si>
  <si>
    <t xml:space="preserve">SINAPI-PA JUL/19 -74209/1</t>
  </si>
  <si>
    <t xml:space="preserve">PLACA DE OBRA EM CHAPA DE ACO GALVANIZADO</t>
  </si>
  <si>
    <t xml:space="preserve">M2</t>
  </si>
  <si>
    <t xml:space="preserve">2.2</t>
  </si>
  <si>
    <t xml:space="preserve">SINAPI-PA JUL/19 -74220/1</t>
  </si>
  <si>
    <t xml:space="preserve">TAPUME DE CHAPA DE MADEIRA COMPENSADA, E= 6MM, COM PINTURA A CAL E REAPROVEITAMENTO DE 2X</t>
  </si>
  <si>
    <t xml:space="preserve">3</t>
  </si>
  <si>
    <t xml:space="preserve">DEMOLIÇOES E REMOÇOES</t>
  </si>
  <si>
    <t xml:space="preserve">3.1</t>
  </si>
  <si>
    <t xml:space="preserve">SINAPI-PA JUL/19 -97622</t>
  </si>
  <si>
    <t xml:space="preserve">DEMOLIÇÃO DE ALVENARIA DE BLOCO FURADO, DE FORMA MANUAL, SEM REAPROVEITAMENTO. AF_12/2017</t>
  </si>
  <si>
    <t xml:space="preserve">M3</t>
  </si>
  <si>
    <t xml:space="preserve">3.2</t>
  </si>
  <si>
    <t xml:space="preserve">SINAPI-PA JUL/19 -97638</t>
  </si>
  <si>
    <t xml:space="preserve">REMOÇÃO DE CHAPAS E PERFIS DE DRYWALL, DE FORMA MANUAL, SEM REAPROVEITAMENTO. AF_12/2017</t>
  </si>
  <si>
    <t xml:space="preserve">3.3</t>
  </si>
  <si>
    <t xml:space="preserve">SEINFRA V026.1 -C2206</t>
  </si>
  <si>
    <t xml:space="preserve">RETIRADA DE ESQUADRIAS METÁLICAS</t>
  </si>
  <si>
    <t xml:space="preserve">3.4</t>
  </si>
  <si>
    <t xml:space="preserve">SINAPI-PA JUL/19 -97663</t>
  </si>
  <si>
    <t xml:space="preserve">REMOÇÃO DE LOUÇAS, DE FORMA MANUAL, SEM REAPROVEITAMENTO. AF_12/2017</t>
  </si>
  <si>
    <t xml:space="preserve">UN</t>
  </si>
  <si>
    <t xml:space="preserve">3.5</t>
  </si>
  <si>
    <t xml:space="preserve">SINAPI-PA JUL/19 -97633</t>
  </si>
  <si>
    <t xml:space="preserve">DEMOLIÇÃO DE REVESTIMENTO CERÂMICO, DE FORMA MANUAL, SEM REAPROVEITAMENTO. AF_12/2017</t>
  </si>
  <si>
    <t xml:space="preserve">3.6</t>
  </si>
  <si>
    <t xml:space="preserve">SINAPI-PA JUL/19 -97640</t>
  </si>
  <si>
    <t xml:space="preserve">REMOÇÃO DE FORROS DE DRYWALL, PVC E FIBROMINERAL, DE FORMA MANUAL, SEM REAPROVEITAMENTO. AF_12/2017</t>
  </si>
  <si>
    <t xml:space="preserve">4</t>
  </si>
  <si>
    <t xml:space="preserve">PAREDES E VEDAÇÕES</t>
  </si>
  <si>
    <t xml:space="preserve">4.1</t>
  </si>
  <si>
    <t xml:space="preserve">SINAPI-PA JUL/19 -96372</t>
  </si>
  <si>
    <t xml:space="preserve">INSTALAÇÃO DE ISOLAMENTO COM LÃ DE ROCHA EM PAREDES DRYWALL. AF_06/2017</t>
  </si>
  <si>
    <t xml:space="preserve">4.2</t>
  </si>
  <si>
    <t xml:space="preserve">SINAPI-PA JUL/19 -96359</t>
  </si>
  <si>
    <t xml:space="preserve">PAREDE COM PLACAS DE GESSO ACARTONADO (DRYWALL), PARA USO INTERNO, COM DUAS FACES SIMPLES E ESTRUTURA METÁLICA COM GUIAS SIMPLES, COM VÃOS AF_06/2017_P</t>
  </si>
  <si>
    <t xml:space="preserve">4.3</t>
  </si>
  <si>
    <t xml:space="preserve">SEINFRA V026.1 -C0768</t>
  </si>
  <si>
    <t xml:space="preserve">CHAPA CORRUGADA DE ALUMÍNIO E=0.7MM</t>
  </si>
  <si>
    <t xml:space="preserve">5</t>
  </si>
  <si>
    <t xml:space="preserve">ESQUADRIAS</t>
  </si>
  <si>
    <t xml:space="preserve">5.1</t>
  </si>
  <si>
    <t xml:space="preserve">72144SINAPI-PA JUL/19 -</t>
  </si>
  <si>
    <t xml:space="preserve">RECOLOCACAO DE FOLHAS DE PORTA DE PASSAGEM OU JANELA, CONSIDERANDO REAPROVEITAMENTO DO MATERIAL</t>
  </si>
  <si>
    <t xml:space="preserve">5.2</t>
  </si>
  <si>
    <t xml:space="preserve">72120SINAPI-PA JUL/19 -</t>
  </si>
  <si>
    <t xml:space="preserve">VIDRO TEMPERADO INCOLOR, ESPESSURA 10MM, FORNECIMENTO E INSTALACAO, INCLUSIVE MASSA PARA VEDACAO</t>
  </si>
  <si>
    <t xml:space="preserve">5.3</t>
  </si>
  <si>
    <t xml:space="preserve">SINAPI-PA JUL/19 -84885</t>
  </si>
  <si>
    <t xml:space="preserve">JOGO DE FERRAGENS CROMADAS PARA PORTA DE VIDRO TEMPERADO, UMA FOLHA COMPOSTO DE DOBRADICAS SUPERIOR E INFERIOR, TRINCO, FECHADURA, CONTRA FECHADURA COM CAPUCHINHO SEM MOLA E PUXADOR</t>
  </si>
  <si>
    <t xml:space="preserve">5.4</t>
  </si>
  <si>
    <t xml:space="preserve">SINAPI-PA JUL/19 -90830</t>
  </si>
  <si>
    <t xml:space="preserve">FECHADURA DIGITAL DE SOBREPOR COM BIOMETRIA, BIOMETRIA E TECLADO TOUCH SCREEN, FORNECIMENTO E INSTALAÇÃO</t>
  </si>
  <si>
    <t xml:space="preserve">PC</t>
  </si>
  <si>
    <t xml:space="preserve">6</t>
  </si>
  <si>
    <t xml:space="preserve">PISOS</t>
  </si>
  <si>
    <t xml:space="preserve">6.1</t>
  </si>
  <si>
    <t xml:space="preserve">SINAPI-PA JUL/19 -72138</t>
  </si>
  <si>
    <t xml:space="preserve">PISO EM GRANITO BRANCO 50X50CM LEVIGADO ESPESSURA 2CM, ASSENTADO COM ARGAMASSA COLANTE DUPLA COLAGEM, COM REJUNTAMENTO EM CIMENTO BRANCO</t>
  </si>
  <si>
    <t xml:space="preserve">6.2</t>
  </si>
  <si>
    <t xml:space="preserve">SEINFRA V026.1 -C4001</t>
  </si>
  <si>
    <t xml:space="preserve">RODAPÉ DE GRANITO H=10 cm</t>
  </si>
  <si>
    <t xml:space="preserve">M</t>
  </si>
  <si>
    <t xml:space="preserve">7</t>
  </si>
  <si>
    <t xml:space="preserve">FORROS</t>
  </si>
  <si>
    <t xml:space="preserve">7.1</t>
  </si>
  <si>
    <t xml:space="preserve">SINAPI-PA JUL/19 -96114</t>
  </si>
  <si>
    <t xml:space="preserve">FORRO EM DRYWALL, PARA AMBIENTES COMERCIAIS, INCLUSIVE ESTRUTURA DE FIXAÇÃO. AF_05/2017_P</t>
  </si>
  <si>
    <t xml:space="preserve">8</t>
  </si>
  <si>
    <t xml:space="preserve">PINTURAS E TEXTURAS</t>
  </si>
  <si>
    <t xml:space="preserve">8.1</t>
  </si>
  <si>
    <t xml:space="preserve">SINAPI-PA JUL/19 -88489</t>
  </si>
  <si>
    <t xml:space="preserve">APLICAÇÃO MANUAL DE PINTURA COM TINTA LÁTEX ACRÍLICA EM PAREDES, DUAS DEMÃOS. AF_06/2014</t>
  </si>
  <si>
    <t xml:space="preserve">8.2</t>
  </si>
  <si>
    <t xml:space="preserve">SINAPI-PA JUL/19 -88488</t>
  </si>
  <si>
    <t xml:space="preserve">APLICAÇÃO MANUAL DE PINTURA COM TINTA LÁTEX ACRÍLICA EM TETO, DUAS DEMÃOS. AF_06/2014</t>
  </si>
  <si>
    <t xml:space="preserve">9</t>
  </si>
  <si>
    <t xml:space="preserve">INSTALAÇÕES ELÉTRICAS</t>
  </si>
  <si>
    <t xml:space="preserve">9.1</t>
  </si>
  <si>
    <t xml:space="preserve">SINAPI-PA JUL/19 -74131/4</t>
  </si>
  <si>
    <t xml:space="preserve">QUADRO DE DISTRIBUICAO DE ENERGIA DE EMBUTIR, EM CHAPA METALICA, PARA 18 DISJUNTORES TERMOMAGNETICOS MONOPOLARES, COM BARRAMENTO TRIFASICO E NEUTRO, FORNECIMENTO E INSTALACAO</t>
  </si>
  <si>
    <t xml:space="preserve">9.2</t>
  </si>
  <si>
    <t xml:space="preserve">SINAPI-PA JUL/19 -83463</t>
  </si>
  <si>
    <t xml:space="preserve">QUADRO DE DISTRIBUICAO DE ENERGIA EM CHAPA DE ACO GALVANIZADO, PARA 12 DISJUNTORES TERMOMAGNETICOS MONOPOLARES, COM BARRAMENTO TRIFASICO E NEUTRO - FORNECIMENTO E INSTALACAO</t>
  </si>
  <si>
    <t xml:space="preserve">9.3</t>
  </si>
  <si>
    <t xml:space="preserve">SINAPI-PA JUL/19 -93653</t>
  </si>
  <si>
    <t xml:space="preserve">DISJUNTOR MONOPOLAR TIPO DIN, CORRENTE NOMINAL DE 10A - FORNECIMENTO E INSTALAÇÃO. AF_04/2016</t>
  </si>
  <si>
    <t xml:space="preserve">9.4</t>
  </si>
  <si>
    <t xml:space="preserve">SINAPI-PA JUL/19 -93654</t>
  </si>
  <si>
    <t xml:space="preserve">DISJUNTOR MONOPOLAR TIPO DIN, CORRENTE NOMINAL DE 16A - FORNECIMENTO E INSTALAÇÃO. AF_04/2016</t>
  </si>
  <si>
    <t xml:space="preserve">9.5</t>
  </si>
  <si>
    <t xml:space="preserve">SINAPI-PA JUL/19 -93665</t>
  </si>
  <si>
    <t xml:space="preserve">DISJUNTOR BIPOLAR TIPO DIN, CORRENTE NOMINAL DE 40A - FORNECIMENTO E INSTALAÇÃO. AF_04/2016</t>
  </si>
  <si>
    <t xml:space="preserve">9.6</t>
  </si>
  <si>
    <t xml:space="preserve">SINAPI-PA JUL/19 -93666</t>
  </si>
  <si>
    <t xml:space="preserve">DISJUNTOR BIPOLAR TIPO DIN, CORRENTE NOMINAL DE 50A - FORNECIMENTO E INSTALAÇÃO. AF_04/2016</t>
  </si>
  <si>
    <t xml:space="preserve">9.7</t>
  </si>
  <si>
    <t xml:space="preserve">SINAPI-PA JUL/19 -95778</t>
  </si>
  <si>
    <t xml:space="preserve">CONDULETE DE ALUMÍNIO, TIPO C, PARA ELETRODUTO DE AÇO GALVANIZADO DN 20 MM (3/4''), APARENTE - FORNECIMENTO E INSTALAÇÃO. AF_11/2016_P</t>
  </si>
  <si>
    <t xml:space="preserve">9.8</t>
  </si>
  <si>
    <t xml:space="preserve">SINAPI-PA JUL/19 -95746</t>
  </si>
  <si>
    <t xml:space="preserve">ELETRODUTO DE AÇO GALVANIZADO, CLASSE LEVE, DN 25 MM (1’’), APARENTE, INSTALADO EM TETO - FORNECIMENTO E INSTALAÇÃO. AF_11/2016_P</t>
  </si>
  <si>
    <t xml:space="preserve">9.9</t>
  </si>
  <si>
    <t xml:space="preserve">SINAPI-PA JUL/19 -91836</t>
  </si>
  <si>
    <t xml:space="preserve">ELETRODUTO FLEXÍVEL CORRUGADO, PVC, DN 32 MM (1"), PARA CIRCUITOS TERMINAIS, INSTALADO EM FORRO - FORNECIMENTO E INSTALAÇÃO. AF_12/2015</t>
  </si>
  <si>
    <t xml:space="preserve">9.10</t>
  </si>
  <si>
    <t xml:space="preserve">SINAPI-PA JUL/19 -95745</t>
  </si>
  <si>
    <t xml:space="preserve">ELETRODUTO DE AÇO GALVANIZADO, CLASSE LEVE, DN 20 MM (3/4’’), APARENTE, INSTALADO EM TETO - FORNECIMENTO E INSTALAÇÃO. AF_11/2016_P</t>
  </si>
  <si>
    <t xml:space="preserve">9.11</t>
  </si>
  <si>
    <t xml:space="preserve">SEINFRA V026.1 -C1158</t>
  </si>
  <si>
    <t xml:space="preserve">DUTO PERFURADO - ELETROCALHA CHAPA DE AÇO (50X50)mm</t>
  </si>
  <si>
    <t xml:space="preserve">9.12</t>
  </si>
  <si>
    <t xml:space="preserve">SEINFRA V026.1 -C1158 (MODIFICADO)</t>
  </si>
  <si>
    <t xml:space="preserve">CURVA - ELETROCALHA CHAPA DE AÇO (50X50)mm</t>
  </si>
  <si>
    <t xml:space="preserve">9.13</t>
  </si>
  <si>
    <t xml:space="preserve">TÊ - ELETROCALHA CHAPA DE AÇO (50X50)mm</t>
  </si>
  <si>
    <t xml:space="preserve">9.14</t>
  </si>
  <si>
    <t xml:space="preserve">SEINFRA V026.1 -C1160</t>
  </si>
  <si>
    <t xml:space="preserve">DUTO PERFURADO - ELETROCALHA DE CHAPA DE AÇO (50X100)mm</t>
  </si>
  <si>
    <t xml:space="preserve">9.15</t>
  </si>
  <si>
    <t xml:space="preserve">SEINFRA V026.1 -C1160 (MODIFICADO) </t>
  </si>
  <si>
    <t xml:space="preserve">CRUZETA PERFURADA - ELETROCALHA DE CHAPA DE AÇO (50X100)mm</t>
  </si>
  <si>
    <t xml:space="preserve">9.16</t>
  </si>
  <si>
    <t xml:space="preserve">SINAPI-PA JUL/19 -91990</t>
  </si>
  <si>
    <t xml:space="preserve">TOMADA ALTA DE EMBUTIR (1 MÓDULO), 2P+T 10 A, SEM SUPORTE E SEM PLACA - FORNECIMENTO E INSTALAÇÃO. AF_12/2015</t>
  </si>
  <si>
    <t xml:space="preserve">9.17</t>
  </si>
  <si>
    <t xml:space="preserve">SINAPI-PA JUL/19 -92006</t>
  </si>
  <si>
    <t xml:space="preserve">TOMADA BAIXA DE EMBUTIR (2 MÓDULOS), 2P+T 10 A, SEM SUPORTE E SEM PLACA - FORNECIMENTO E INSTALAÇÃO. AF_12/2015</t>
  </si>
  <si>
    <t xml:space="preserve">9.18</t>
  </si>
  <si>
    <t xml:space="preserve">SINAPI-PA JUL/19 -91926</t>
  </si>
  <si>
    <t xml:space="preserve">CABO DE COBRE FLEXÍVEL ISOLADO, 2,5 MM², ANTI-CHAMA 450/750 V, PARA CIRCUITOS TERMINAIS - FORNECIMENTO E INSTALAÇÃO. AF_12/2015</t>
  </si>
  <si>
    <t xml:space="preserve">9.19</t>
  </si>
  <si>
    <t xml:space="preserve">SINAPI-PA JUL/19 -91928</t>
  </si>
  <si>
    <t xml:space="preserve">CABO DE COBRE FLEXÍVEL ISOLADO, 4 MM², ANTI-CHAMA 450/750 V, PARA CIRCUITOS TERMINAIS - FORNECIMENTO E INSTALAÇÃO. AF_12/2015</t>
  </si>
  <si>
    <t xml:space="preserve">9.20</t>
  </si>
  <si>
    <t xml:space="preserve">SINAPI-PA JUL/19 -91932</t>
  </si>
  <si>
    <t xml:space="preserve">CABO DE COBRE FLEXÍVEL ISOLADO, 10 MM², ANTI-CHAMA 450/750 V, PARA CIRCUITOS TERMINAIS - FORNECIMENTO E INSTALAÇÃO. AF_12/2015</t>
  </si>
  <si>
    <t xml:space="preserve">9.21</t>
  </si>
  <si>
    <t xml:space="preserve">SINAPI-PA JUL/19 -91935</t>
  </si>
  <si>
    <t xml:space="preserve">CABO DE COBRE FLEXÍVEL ISOLADO, 16 MM², ANTI-CHAMA 0,6/1,0 KV, PARA CIRCUITOS TERMINAIS - FORNECIMENTO E INSTALAÇÃO. AF_12/2015</t>
  </si>
  <si>
    <t xml:space="preserve">9.22</t>
  </si>
  <si>
    <t xml:space="preserve">TALA PLANA PERFURADA - ELETROCALHA DE CHAPA DE AÇO 50mm</t>
  </si>
  <si>
    <t xml:space="preserve">9.23</t>
  </si>
  <si>
    <t xml:space="preserve">SEINFRA V026.1 -C3478</t>
  </si>
  <si>
    <t xml:space="preserve">VERGALHÃO ROSCA TOTAL DE 3/8"</t>
  </si>
  <si>
    <t xml:space="preserve">10</t>
  </si>
  <si>
    <t xml:space="preserve">INSTALAÇÕES DE REDE ESTRUTURADA</t>
  </si>
  <si>
    <t xml:space="preserve">10.1</t>
  </si>
  <si>
    <t xml:space="preserve">SEINFRA V026.1 -C4794</t>
  </si>
  <si>
    <t xml:space="preserve">TOMADA PARA LÓGICA, COM 2 CONECTORES RJ45, 8 FIOS, CAT-5E, COMPLETA PARA CAIXA 4"x2" (NÃO INCLUSA)</t>
  </si>
  <si>
    <t xml:space="preserve">10.2</t>
  </si>
  <si>
    <t xml:space="preserve">SEINFRA V026.1 -C4921</t>
  </si>
  <si>
    <t xml:space="preserve">TOMADA PARA LÓGICA, COM 1 CONECTOR RJ45, 8 FIOS, CAT-5E, COMPLETA PARA CAIXA 4"x2" (NÃO INCLUSA)</t>
  </si>
  <si>
    <t xml:space="preserve">10.3</t>
  </si>
  <si>
    <t xml:space="preserve">10.4</t>
  </si>
  <si>
    <t xml:space="preserve">SEINFRA V026.1 -C3768</t>
  </si>
  <si>
    <t xml:space="preserve">PATCH PANEL 48 PORTAS, CATEGORIA "5" FURUKAWA</t>
  </si>
  <si>
    <t xml:space="preserve">10.5</t>
  </si>
  <si>
    <t xml:space="preserve">SEINFRA V026.1 -C3764</t>
  </si>
  <si>
    <t xml:space="preserve">RACK FECHADO 24 U'S, 670mm, PROFUNDIDADE PADRÃO 19"</t>
  </si>
  <si>
    <t xml:space="preserve">10.6</t>
  </si>
  <si>
    <t xml:space="preserve">SEINFRA V026.1 -C4568</t>
  </si>
  <si>
    <t xml:space="preserve">ORGANIZADOR DE CABOS HORIZONTAL, ABERTO, PADRÃO RACK 19"</t>
  </si>
  <si>
    <t xml:space="preserve">10.7</t>
  </si>
  <si>
    <t xml:space="preserve">SEINFRA V026.1 -C0543</t>
  </si>
  <si>
    <t xml:space="preserve">CABO LÓGICO 4 PARES, CATEGORIA 5 - UTP (100 MBPS)</t>
  </si>
  <si>
    <t xml:space="preserve">10.8</t>
  </si>
  <si>
    <t xml:space="preserve">SINAPI-PA JUL/19 -95750</t>
  </si>
  <si>
    <t xml:space="preserve">ELETRODUTO DE AÇO GALVANIZADO, CLASSE LEVE, DN 25 MM (1’’), APARENTE, INSTALADO EM PAREDE - FORNECIMENTO E INSTALAÇÃO. AF_11/2016_P</t>
  </si>
  <si>
    <t xml:space="preserve">10.9</t>
  </si>
  <si>
    <t xml:space="preserve">9SINAPI-PA JUL/19 -5749</t>
  </si>
  <si>
    <t xml:space="preserve">ELETRODUTO DE AÇO GALVANIZADO, CLASSE LEVE, DN 20 MM (3/4’’), APARENTE, INSTALADO EM PAREDE - FORNECIMENTO E INSTALAÇÃO. AF_11/2016_P</t>
  </si>
  <si>
    <t xml:space="preserve">10.10</t>
  </si>
  <si>
    <t xml:space="preserve">10.11</t>
  </si>
  <si>
    <t xml:space="preserve">10.12</t>
  </si>
  <si>
    <t xml:space="preserve">CRUZETA PERFURADA - ELETROCALHA CHAPA DE AÇO (50X50)mm</t>
  </si>
  <si>
    <t xml:space="preserve">10.13</t>
  </si>
  <si>
    <t xml:space="preserve">CURVA PERFURADA - ELETROCALHA CHAPA DE AÇO (50X50)mm</t>
  </si>
  <si>
    <t xml:space="preserve">10.14</t>
  </si>
  <si>
    <t xml:space="preserve">TE PERFURADO - ELETROCALHA CHAPA DE AÇO (50X50)mm</t>
  </si>
  <si>
    <t xml:space="preserve">10.15</t>
  </si>
  <si>
    <t xml:space="preserve">CURVA PERFURADA - ELETROCALHA DE CHAPA DE AÇO (50X100)mm</t>
  </si>
  <si>
    <t xml:space="preserve">10.16</t>
  </si>
  <si>
    <t xml:space="preserve">10.17</t>
  </si>
  <si>
    <t xml:space="preserve">TE PERFURADO - ELETROCALHA DE CHAPA DE AÇO (50X100)mm</t>
  </si>
  <si>
    <t xml:space="preserve">10.18</t>
  </si>
  <si>
    <t xml:space="preserve">10.19</t>
  </si>
  <si>
    <t xml:space="preserve">11</t>
  </si>
  <si>
    <t xml:space="preserve">LOUÇAS SANITÁRIAS E APARELHOS</t>
  </si>
  <si>
    <t xml:space="preserve">11.1</t>
  </si>
  <si>
    <t xml:space="preserve">SEINFRA V026.1 -C4632</t>
  </si>
  <si>
    <t xml:space="preserve">REMANEJAMENTO DE BACIA SANITÁRIA</t>
  </si>
  <si>
    <t xml:space="preserve">11.2</t>
  </si>
  <si>
    <t xml:space="preserve">SEINFRA V026.1 -C4631</t>
  </si>
  <si>
    <t xml:space="preserve">REINSTALAÇÃO DE PONTO SANITÁRIO, MATERIAL E EXECUÇÃO</t>
  </si>
  <si>
    <t xml:space="preserve">PT</t>
  </si>
  <si>
    <t xml:space="preserve">11.3</t>
  </si>
  <si>
    <t xml:space="preserve">SEINFRA V026.1 -C3997</t>
  </si>
  <si>
    <t xml:space="preserve">BANCADA EM GRANITO P/ PIA DE COZINHA, INCL. CUBA DE AÇO INOX  E ACESSÓRIOS</t>
  </si>
  <si>
    <t xml:space="preserve">CJ</t>
  </si>
  <si>
    <t xml:space="preserve">11.4</t>
  </si>
  <si>
    <t xml:space="preserve">SEINFRA V026.1 -C1898</t>
  </si>
  <si>
    <t xml:space="preserve">PEÇAS DE APOIO DEFICIENTES C/TUBO INOX  P/WC'S</t>
  </si>
  <si>
    <t xml:space="preserve">12</t>
  </si>
  <si>
    <t xml:space="preserve">LIMPEZA FINAL</t>
  </si>
  <si>
    <t xml:space="preserve">SINAPI-PA JUL/19 -9537</t>
  </si>
  <si>
    <t xml:space="preserve">LIMPEZA FINAL DA OBRA</t>
  </si>
  <si>
    <t xml:space="preserve">SEDOP-020174</t>
  </si>
  <si>
    <t xml:space="preserve">Retirada de entulho - manualmente (incl. caixa coletora)</t>
  </si>
  <si>
    <t xml:space="preserve">TOTAL</t>
  </si>
  <si>
    <t xml:space="preserve">BDI</t>
  </si>
  <si>
    <t xml:space="preserve">TOTAL COM BDI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</si>
</sst>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MMM/YY"/>
    <numFmt numFmtId="167" formatCode="###,###,##0.00;\(###,###,##0.00\);0.00"/>
    <numFmt numFmtId="168" formatCode="#,##0.00;\(#,##0.00\)"/>
  </numFmts>
  <fonts count="7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b val="true"/>
      <sz val="15"/>
      <color rgb="FF000000"/>
      <name val="Calibri"/>
      <family val="1"/>
      <charset val="1"/>
    </font>
    <font>
      <b val="true"/>
      <sz val="12"/>
      <color rgb="FF000000"/>
      <name val="Calibri"/>
      <family val="1"/>
      <charset val="1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66600</xdr:colOff>
      <xdr:row>0</xdr:row>
      <xdr:rowOff>114120</xdr:rowOff>
    </xdr:from>
    <xdr:to>
      <xdr:col>1</xdr:col>
      <xdr:colOff>1180800</xdr:colOff>
      <xdr:row>4</xdr:row>
      <xdr:rowOff>47160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66600" y="114120"/>
          <a:ext cx="1752120" cy="923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103"/>
  <sheetViews>
    <sheetView windowProtection="false" showFormulas="false" showGridLines="true" showRowColHeaders="true" showZeros="true" rightToLeft="false" tabSelected="true" showOutlineSymbols="true" defaultGridColor="true" view="normal" topLeftCell="A76" colorId="64" zoomScale="100" zoomScaleNormal="100" zoomScalePageLayoutView="100" workbookViewId="0">
      <selection pane="topLeft" activeCell="G14" activeCellId="0" sqref="G14"/>
    </sheetView>
  </sheetViews>
  <sheetFormatPr defaultRowHeight="15.75"/>
  <cols>
    <col collapsed="false" hidden="false" max="1" min="1" style="0" width="8.24651162790698"/>
    <col collapsed="false" hidden="false" max="2" min="2" style="0" width="17.7209302325581"/>
    <col collapsed="false" hidden="false" max="3" min="3" style="0" width="40.6093023255814"/>
    <col collapsed="false" hidden="false" max="4" min="4" style="0" width="8.86046511627907"/>
    <col collapsed="false" hidden="false" max="5" min="5" style="0" width="9.10697674418605"/>
    <col collapsed="false" hidden="false" max="6" min="6" style="0" width="10.093023255814"/>
    <col collapsed="false" hidden="false" max="7" min="7" style="1" width="12.6744186046512"/>
    <col collapsed="false" hidden="false" max="8" min="8" style="0" width="9.84651162790698"/>
    <col collapsed="false" hidden="false" max="9" min="9" style="0" width="12.9209302325581"/>
    <col collapsed="false" hidden="false" max="1025" min="10" style="0" width="11.693023255814"/>
  </cols>
  <sheetData>
    <row r="1" customFormat="false" ht="19.5" hidden="false" customHeight="false" outlineLevel="0" collapsed="false">
      <c r="A1" s="2"/>
      <c r="B1" s="2"/>
      <c r="C1" s="3" t="s">
        <v>0</v>
      </c>
      <c r="D1" s="3"/>
      <c r="E1" s="3"/>
      <c r="F1" s="3"/>
      <c r="G1" s="0"/>
      <c r="H1" s="4"/>
      <c r="I1" s="4"/>
    </row>
    <row r="2" customFormat="false" ht="19.5" hidden="false" customHeight="false" outlineLevel="0" collapsed="false">
      <c r="A2" s="2"/>
      <c r="B2" s="2"/>
      <c r="C2" s="5" t="s">
        <v>1</v>
      </c>
      <c r="D2" s="5"/>
      <c r="E2" s="5"/>
      <c r="F2" s="5"/>
      <c r="G2" s="6"/>
      <c r="H2" s="4"/>
      <c r="I2" s="4"/>
    </row>
    <row r="3" customFormat="false" ht="19.5" hidden="false" customHeight="false" outlineLevel="0" collapsed="false">
      <c r="A3" s="2"/>
      <c r="B3" s="2"/>
      <c r="C3" s="3" t="s">
        <v>2</v>
      </c>
      <c r="D3" s="3"/>
      <c r="E3" s="3"/>
      <c r="F3" s="3"/>
      <c r="G3" s="0"/>
      <c r="H3" s="4"/>
      <c r="I3" s="4"/>
    </row>
    <row r="4" customFormat="false" ht="19.5" hidden="false" customHeight="false" outlineLevel="0" collapsed="false">
      <c r="A4" s="2"/>
      <c r="B4" s="2"/>
      <c r="C4" s="3" t="s">
        <v>3</v>
      </c>
      <c r="D4" s="7" t="n">
        <v>43709</v>
      </c>
      <c r="F4" s="3"/>
      <c r="G4" s="8"/>
      <c r="H4" s="4"/>
      <c r="I4" s="4"/>
    </row>
    <row r="5" customFormat="false" ht="19.5" hidden="false" customHeight="false" outlineLevel="0" collapsed="false">
      <c r="A5" s="2"/>
      <c r="B5" s="2"/>
      <c r="C5" s="3" t="s">
        <v>4</v>
      </c>
      <c r="D5" s="3"/>
      <c r="E5" s="3"/>
      <c r="F5" s="5"/>
      <c r="G5" s="6"/>
      <c r="H5" s="4"/>
      <c r="I5" s="4"/>
    </row>
    <row r="6" customFormat="false" ht="20.25" hidden="false" customHeight="fals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5" hidden="false" customHeight="false" outlineLevel="0" collapsed="false">
      <c r="A7" s="10" t="s">
        <v>5</v>
      </c>
      <c r="B7" s="11" t="s">
        <v>6</v>
      </c>
      <c r="C7" s="12" t="s">
        <v>7</v>
      </c>
      <c r="D7" s="11" t="s">
        <v>8</v>
      </c>
      <c r="E7" s="13" t="s">
        <v>9</v>
      </c>
      <c r="F7" s="13" t="s">
        <v>10</v>
      </c>
      <c r="G7" s="14" t="s">
        <v>11</v>
      </c>
      <c r="H7" s="15"/>
      <c r="I7" s="15"/>
    </row>
    <row r="8" customFormat="false" ht="15" hidden="false" customHeight="false" outlineLevel="0" collapsed="false">
      <c r="A8" s="16" t="s">
        <v>12</v>
      </c>
      <c r="B8" s="17"/>
      <c r="C8" s="16" t="s">
        <v>13</v>
      </c>
      <c r="D8" s="16"/>
      <c r="E8" s="16"/>
      <c r="F8" s="17"/>
      <c r="G8" s="18" t="n">
        <f aca="false">G9</f>
        <v>0</v>
      </c>
      <c r="H8" s="19"/>
      <c r="I8" s="19"/>
    </row>
    <row r="9" customFormat="false" ht="15.65" hidden="false" customHeight="false" outlineLevel="0" collapsed="false">
      <c r="A9" s="20" t="s">
        <v>14</v>
      </c>
      <c r="B9" s="21" t="s">
        <v>15</v>
      </c>
      <c r="C9" s="20" t="s">
        <v>16</v>
      </c>
      <c r="D9" s="21" t="s">
        <v>17</v>
      </c>
      <c r="E9" s="22" t="n">
        <v>100</v>
      </c>
      <c r="F9" s="22"/>
      <c r="G9" s="23" t="n">
        <f aca="false">ROUND((F9*E9),2)</f>
        <v>0</v>
      </c>
      <c r="H9" s="22"/>
      <c r="I9" s="22"/>
    </row>
    <row r="10" customFormat="false" ht="15" hidden="false" customHeight="false" outlineLevel="0" collapsed="false">
      <c r="A10" s="24"/>
      <c r="B10" s="24"/>
      <c r="C10" s="24"/>
      <c r="D10" s="24"/>
      <c r="E10" s="24"/>
      <c r="F10" s="24"/>
      <c r="G10" s="25"/>
      <c r="H10" s="24"/>
      <c r="I10" s="24"/>
    </row>
    <row r="11" customFormat="false" ht="15" hidden="false" customHeight="false" outlineLevel="0" collapsed="false">
      <c r="A11" s="26" t="s">
        <v>18</v>
      </c>
      <c r="B11" s="27"/>
      <c r="C11" s="26" t="s">
        <v>19</v>
      </c>
      <c r="D11" s="26"/>
      <c r="E11" s="26"/>
      <c r="F11" s="27"/>
      <c r="G11" s="28" t="n">
        <f aca="false">SUM(G12:G13)</f>
        <v>0</v>
      </c>
      <c r="H11" s="19"/>
      <c r="I11" s="19"/>
    </row>
    <row r="12" customFormat="false" ht="29.85" hidden="false" customHeight="false" outlineLevel="0" collapsed="false">
      <c r="A12" s="20" t="s">
        <v>20</v>
      </c>
      <c r="B12" s="21" t="s">
        <v>21</v>
      </c>
      <c r="C12" s="20" t="s">
        <v>22</v>
      </c>
      <c r="D12" s="21" t="s">
        <v>23</v>
      </c>
      <c r="E12" s="22" t="n">
        <v>1</v>
      </c>
      <c r="F12" s="29"/>
      <c r="G12" s="23" t="n">
        <f aca="false">ROUND((E12*F12),2)</f>
        <v>0</v>
      </c>
      <c r="H12" s="22"/>
      <c r="I12" s="22"/>
    </row>
    <row r="13" customFormat="false" ht="44.25" hidden="false" customHeight="true" outlineLevel="0" collapsed="false">
      <c r="A13" s="20" t="s">
        <v>24</v>
      </c>
      <c r="B13" s="21" t="s">
        <v>25</v>
      </c>
      <c r="C13" s="20" t="s">
        <v>26</v>
      </c>
      <c r="D13" s="21" t="s">
        <v>23</v>
      </c>
      <c r="E13" s="22" t="n">
        <v>20.5</v>
      </c>
      <c r="F13" s="29"/>
      <c r="G13" s="23" t="n">
        <f aca="false">ROUND((E13*F13),2)</f>
        <v>0</v>
      </c>
      <c r="H13" s="22"/>
      <c r="I13" s="22"/>
    </row>
    <row r="14" customFormat="false" ht="15" hidden="false" customHeight="false" outlineLevel="0" collapsed="false">
      <c r="A14" s="24"/>
      <c r="B14" s="24"/>
      <c r="C14" s="24"/>
      <c r="D14" s="24"/>
      <c r="E14" s="24"/>
      <c r="F14" s="24"/>
      <c r="G14" s="25"/>
      <c r="H14" s="24"/>
      <c r="I14" s="24"/>
    </row>
    <row r="15" customFormat="false" ht="15" hidden="false" customHeight="false" outlineLevel="0" collapsed="false">
      <c r="A15" s="26" t="s">
        <v>27</v>
      </c>
      <c r="B15" s="27"/>
      <c r="C15" s="26" t="s">
        <v>28</v>
      </c>
      <c r="D15" s="26"/>
      <c r="E15" s="26"/>
      <c r="F15" s="27"/>
      <c r="G15" s="28" t="n">
        <f aca="false">SUM(G16:G21)</f>
        <v>0</v>
      </c>
      <c r="H15" s="19"/>
      <c r="I15" s="19"/>
    </row>
    <row r="16" customFormat="false" ht="44" hidden="false" customHeight="false" outlineLevel="0" collapsed="false">
      <c r="A16" s="20" t="s">
        <v>29</v>
      </c>
      <c r="B16" s="21" t="s">
        <v>30</v>
      </c>
      <c r="C16" s="20" t="s">
        <v>31</v>
      </c>
      <c r="D16" s="21" t="s">
        <v>32</v>
      </c>
      <c r="E16" s="22" t="n">
        <v>16.59</v>
      </c>
      <c r="F16" s="29"/>
      <c r="G16" s="23" t="n">
        <f aca="false">ROUND((E16*F16),2)</f>
        <v>0</v>
      </c>
      <c r="H16" s="22"/>
      <c r="I16" s="22"/>
    </row>
    <row r="17" customFormat="false" ht="42" hidden="false" customHeight="true" outlineLevel="0" collapsed="false">
      <c r="A17" s="20" t="s">
        <v>33</v>
      </c>
      <c r="B17" s="21" t="s">
        <v>34</v>
      </c>
      <c r="C17" s="20" t="s">
        <v>35</v>
      </c>
      <c r="D17" s="21" t="s">
        <v>23</v>
      </c>
      <c r="E17" s="22" t="n">
        <v>19.96</v>
      </c>
      <c r="F17" s="22"/>
      <c r="G17" s="23" t="n">
        <f aca="false">ROUND((E17*F17),2)</f>
        <v>0</v>
      </c>
      <c r="H17" s="22"/>
      <c r="I17" s="22"/>
    </row>
    <row r="18" customFormat="false" ht="29.85" hidden="false" customHeight="false" outlineLevel="0" collapsed="false">
      <c r="A18" s="20" t="s">
        <v>36</v>
      </c>
      <c r="B18" s="21" t="s">
        <v>37</v>
      </c>
      <c r="C18" s="20" t="s">
        <v>38</v>
      </c>
      <c r="D18" s="21" t="s">
        <v>23</v>
      </c>
      <c r="E18" s="22" t="n">
        <v>18.51</v>
      </c>
      <c r="F18" s="22"/>
      <c r="G18" s="23" t="n">
        <f aca="false">ROUND((E18*F18),2)</f>
        <v>0</v>
      </c>
      <c r="H18" s="22"/>
      <c r="I18" s="22"/>
    </row>
    <row r="19" customFormat="false" ht="29.85" hidden="false" customHeight="false" outlineLevel="0" collapsed="false">
      <c r="A19" s="20" t="s">
        <v>39</v>
      </c>
      <c r="B19" s="21" t="s">
        <v>40</v>
      </c>
      <c r="C19" s="20" t="s">
        <v>41</v>
      </c>
      <c r="D19" s="21" t="s">
        <v>42</v>
      </c>
      <c r="E19" s="22" t="n">
        <v>4</v>
      </c>
      <c r="F19" s="22"/>
      <c r="G19" s="23" t="n">
        <f aca="false">ROUND((E19*F19),2)</f>
        <v>0</v>
      </c>
      <c r="H19" s="22"/>
      <c r="I19" s="22"/>
    </row>
    <row r="20" customFormat="false" ht="44" hidden="false" customHeight="false" outlineLevel="0" collapsed="false">
      <c r="A20" s="20" t="s">
        <v>43</v>
      </c>
      <c r="B20" s="21" t="s">
        <v>44</v>
      </c>
      <c r="C20" s="20" t="s">
        <v>45</v>
      </c>
      <c r="D20" s="21" t="s">
        <v>23</v>
      </c>
      <c r="E20" s="22" t="n">
        <v>61.53</v>
      </c>
      <c r="F20" s="22"/>
      <c r="G20" s="23" t="n">
        <f aca="false">ROUND((E20*F20),2)</f>
        <v>0</v>
      </c>
      <c r="H20" s="22"/>
      <c r="I20" s="22"/>
    </row>
    <row r="21" customFormat="false" ht="44" hidden="false" customHeight="false" outlineLevel="0" collapsed="false">
      <c r="A21" s="20" t="s">
        <v>46</v>
      </c>
      <c r="B21" s="21" t="s">
        <v>47</v>
      </c>
      <c r="C21" s="20" t="s">
        <v>48</v>
      </c>
      <c r="D21" s="21" t="s">
        <v>23</v>
      </c>
      <c r="E21" s="22" t="n">
        <v>10.1</v>
      </c>
      <c r="F21" s="22"/>
      <c r="G21" s="23" t="n">
        <f aca="false">ROUND((E21*F21),2)</f>
        <v>0</v>
      </c>
      <c r="H21" s="22"/>
      <c r="I21" s="22"/>
    </row>
    <row r="22" customFormat="false" ht="15" hidden="false" customHeight="false" outlineLevel="0" collapsed="false">
      <c r="A22" s="24"/>
      <c r="B22" s="24"/>
      <c r="C22" s="24"/>
      <c r="D22" s="24"/>
      <c r="E22" s="24"/>
      <c r="F22" s="24"/>
      <c r="G22" s="25"/>
      <c r="H22" s="24"/>
      <c r="I22" s="24"/>
    </row>
    <row r="23" customFormat="false" ht="15" hidden="false" customHeight="false" outlineLevel="0" collapsed="false">
      <c r="A23" s="26" t="s">
        <v>49</v>
      </c>
      <c r="B23" s="27"/>
      <c r="C23" s="26" t="s">
        <v>50</v>
      </c>
      <c r="D23" s="26"/>
      <c r="E23" s="26"/>
      <c r="F23" s="27"/>
      <c r="G23" s="28" t="n">
        <f aca="false">SUM(G24:G26)</f>
        <v>0</v>
      </c>
      <c r="H23" s="19"/>
      <c r="I23" s="19"/>
    </row>
    <row r="24" customFormat="false" ht="29.85" hidden="false" customHeight="false" outlineLevel="0" collapsed="false">
      <c r="A24" s="20" t="s">
        <v>51</v>
      </c>
      <c r="B24" s="21" t="s">
        <v>52</v>
      </c>
      <c r="C24" s="20" t="s">
        <v>53</v>
      </c>
      <c r="D24" s="21" t="s">
        <v>23</v>
      </c>
      <c r="E24" s="22" t="n">
        <v>34.18</v>
      </c>
      <c r="F24" s="22"/>
      <c r="G24" s="23" t="n">
        <f aca="false">ROUND((E24*F24),2)</f>
        <v>0</v>
      </c>
      <c r="H24" s="22"/>
      <c r="I24" s="22"/>
    </row>
    <row r="25" customFormat="false" ht="58.2" hidden="false" customHeight="false" outlineLevel="0" collapsed="false">
      <c r="A25" s="20" t="s">
        <v>54</v>
      </c>
      <c r="B25" s="21" t="s">
        <v>55</v>
      </c>
      <c r="C25" s="20" t="s">
        <v>56</v>
      </c>
      <c r="D25" s="21" t="s">
        <v>23</v>
      </c>
      <c r="E25" s="22" t="n">
        <v>34.18</v>
      </c>
      <c r="F25" s="22"/>
      <c r="G25" s="23" t="n">
        <f aca="false">ROUND((E25*F25),2)</f>
        <v>0</v>
      </c>
      <c r="H25" s="22"/>
      <c r="I25" s="22"/>
    </row>
    <row r="26" customFormat="false" ht="29.85" hidden="false" customHeight="false" outlineLevel="0" collapsed="false">
      <c r="A26" s="20" t="s">
        <v>57</v>
      </c>
      <c r="B26" s="21" t="s">
        <v>58</v>
      </c>
      <c r="C26" s="20" t="s">
        <v>59</v>
      </c>
      <c r="D26" s="21" t="s">
        <v>23</v>
      </c>
      <c r="E26" s="22" t="n">
        <v>7.2</v>
      </c>
      <c r="F26" s="22"/>
      <c r="G26" s="23" t="n">
        <f aca="false">ROUND((E26*F26),2)</f>
        <v>0</v>
      </c>
      <c r="H26" s="22"/>
      <c r="I26" s="22"/>
    </row>
    <row r="27" customFormat="false" ht="15" hidden="false" customHeight="false" outlineLevel="0" collapsed="false">
      <c r="A27" s="24"/>
      <c r="B27" s="24"/>
      <c r="C27" s="24"/>
      <c r="D27" s="24"/>
      <c r="E27" s="24"/>
      <c r="F27" s="24"/>
      <c r="G27" s="25"/>
      <c r="H27" s="24"/>
      <c r="I27" s="24"/>
    </row>
    <row r="28" customFormat="false" ht="15" hidden="false" customHeight="false" outlineLevel="0" collapsed="false">
      <c r="A28" s="26" t="s">
        <v>60</v>
      </c>
      <c r="B28" s="27"/>
      <c r="C28" s="26" t="s">
        <v>61</v>
      </c>
      <c r="D28" s="26"/>
      <c r="E28" s="26"/>
      <c r="F28" s="27"/>
      <c r="G28" s="28" t="n">
        <f aca="false">SUM(G29:G32)</f>
        <v>0</v>
      </c>
      <c r="H28" s="19"/>
      <c r="I28" s="19"/>
    </row>
    <row r="29" customFormat="false" ht="44" hidden="false" customHeight="false" outlineLevel="0" collapsed="false">
      <c r="A29" s="20" t="s">
        <v>62</v>
      </c>
      <c r="B29" s="21" t="s">
        <v>63</v>
      </c>
      <c r="C29" s="20" t="s">
        <v>64</v>
      </c>
      <c r="D29" s="21" t="s">
        <v>42</v>
      </c>
      <c r="E29" s="22" t="n">
        <v>4</v>
      </c>
      <c r="F29" s="22"/>
      <c r="G29" s="23" t="n">
        <f aca="false">ROUND((E29*F29),2)</f>
        <v>0</v>
      </c>
      <c r="H29" s="22"/>
      <c r="I29" s="22"/>
    </row>
    <row r="30" customFormat="false" ht="44" hidden="false" customHeight="false" outlineLevel="0" collapsed="false">
      <c r="A30" s="20" t="s">
        <v>65</v>
      </c>
      <c r="B30" s="21" t="s">
        <v>66</v>
      </c>
      <c r="C30" s="20" t="s">
        <v>67</v>
      </c>
      <c r="D30" s="21" t="s">
        <v>23</v>
      </c>
      <c r="E30" s="22" t="n">
        <v>6.39</v>
      </c>
      <c r="F30" s="22"/>
      <c r="G30" s="23" t="n">
        <f aca="false">ROUND((E30*F30),2)</f>
        <v>0</v>
      </c>
      <c r="H30" s="22"/>
      <c r="I30" s="22"/>
    </row>
    <row r="31" customFormat="false" ht="86.55" hidden="false" customHeight="false" outlineLevel="0" collapsed="false">
      <c r="A31" s="20" t="s">
        <v>68</v>
      </c>
      <c r="B31" s="21" t="s">
        <v>69</v>
      </c>
      <c r="C31" s="20" t="s">
        <v>70</v>
      </c>
      <c r="D31" s="21" t="s">
        <v>42</v>
      </c>
      <c r="E31" s="22" t="n">
        <v>3</v>
      </c>
      <c r="F31" s="22"/>
      <c r="G31" s="23" t="n">
        <f aca="false">ROUND((E31*F31),2)</f>
        <v>0</v>
      </c>
      <c r="H31" s="22"/>
      <c r="I31" s="22"/>
    </row>
    <row r="32" customFormat="false" ht="44" hidden="false" customHeight="false" outlineLevel="0" collapsed="false">
      <c r="A32" s="20" t="s">
        <v>71</v>
      </c>
      <c r="B32" s="21" t="s">
        <v>72</v>
      </c>
      <c r="C32" s="20" t="s">
        <v>73</v>
      </c>
      <c r="D32" s="21" t="s">
        <v>74</v>
      </c>
      <c r="E32" s="22" t="n">
        <v>1</v>
      </c>
      <c r="F32" s="22"/>
      <c r="G32" s="23" t="n">
        <f aca="false">ROUND((E32*F32),2)</f>
        <v>0</v>
      </c>
      <c r="H32" s="22"/>
      <c r="I32" s="22"/>
    </row>
    <row r="33" customFormat="false" ht="15" hidden="false" customHeight="false" outlineLevel="0" collapsed="false">
      <c r="A33" s="24"/>
      <c r="B33" s="24"/>
      <c r="C33" s="24"/>
      <c r="D33" s="24"/>
      <c r="E33" s="24"/>
      <c r="F33" s="24"/>
      <c r="G33" s="25"/>
      <c r="H33" s="24"/>
      <c r="I33" s="24"/>
    </row>
    <row r="34" customFormat="false" ht="15" hidden="false" customHeight="false" outlineLevel="0" collapsed="false">
      <c r="A34" s="26" t="s">
        <v>75</v>
      </c>
      <c r="B34" s="27"/>
      <c r="C34" s="26" t="s">
        <v>76</v>
      </c>
      <c r="D34" s="26"/>
      <c r="E34" s="26"/>
      <c r="F34" s="27"/>
      <c r="G34" s="28" t="n">
        <f aca="false">SUM(G35:G36)</f>
        <v>0</v>
      </c>
      <c r="H34" s="19"/>
      <c r="I34" s="19"/>
    </row>
    <row r="35" customFormat="false" ht="58.2" hidden="false" customHeight="false" outlineLevel="0" collapsed="false">
      <c r="A35" s="20" t="s">
        <v>77</v>
      </c>
      <c r="B35" s="21" t="s">
        <v>78</v>
      </c>
      <c r="C35" s="20" t="s">
        <v>79</v>
      </c>
      <c r="D35" s="21" t="s">
        <v>23</v>
      </c>
      <c r="E35" s="22" t="n">
        <v>51.95</v>
      </c>
      <c r="F35" s="22"/>
      <c r="G35" s="23" t="n">
        <f aca="false">ROUND((E35*F35),2)</f>
        <v>0</v>
      </c>
      <c r="H35" s="22"/>
      <c r="I35" s="22"/>
    </row>
    <row r="36" customFormat="false" ht="29.85" hidden="false" customHeight="false" outlineLevel="0" collapsed="false">
      <c r="A36" s="20" t="s">
        <v>80</v>
      </c>
      <c r="B36" s="21" t="s">
        <v>81</v>
      </c>
      <c r="C36" s="20" t="s">
        <v>82</v>
      </c>
      <c r="D36" s="21" t="s">
        <v>83</v>
      </c>
      <c r="E36" s="22" t="n">
        <v>38</v>
      </c>
      <c r="F36" s="22"/>
      <c r="G36" s="23" t="n">
        <f aca="false">ROUND((E36*F36),2)</f>
        <v>0</v>
      </c>
      <c r="H36" s="22"/>
      <c r="I36" s="22"/>
    </row>
    <row r="37" customFormat="false" ht="15" hidden="false" customHeight="false" outlineLevel="0" collapsed="false">
      <c r="A37" s="24"/>
      <c r="B37" s="24"/>
      <c r="C37" s="24"/>
      <c r="D37" s="24"/>
      <c r="E37" s="24"/>
      <c r="F37" s="24"/>
      <c r="G37" s="25"/>
      <c r="H37" s="24"/>
      <c r="I37" s="24"/>
    </row>
    <row r="38" customFormat="false" ht="15" hidden="false" customHeight="false" outlineLevel="0" collapsed="false">
      <c r="A38" s="26" t="s">
        <v>84</v>
      </c>
      <c r="B38" s="27"/>
      <c r="C38" s="26" t="s">
        <v>85</v>
      </c>
      <c r="D38" s="26"/>
      <c r="E38" s="26"/>
      <c r="F38" s="27"/>
      <c r="G38" s="28" t="n">
        <f aca="false">SUM(G39)</f>
        <v>0</v>
      </c>
      <c r="H38" s="19"/>
      <c r="I38" s="19"/>
    </row>
    <row r="39" customFormat="false" ht="44" hidden="false" customHeight="false" outlineLevel="0" collapsed="false">
      <c r="A39" s="20" t="s">
        <v>86</v>
      </c>
      <c r="B39" s="21" t="s">
        <v>87</v>
      </c>
      <c r="C39" s="20" t="s">
        <v>88</v>
      </c>
      <c r="D39" s="21" t="s">
        <v>23</v>
      </c>
      <c r="E39" s="22" t="n">
        <v>10.1</v>
      </c>
      <c r="F39" s="22"/>
      <c r="G39" s="23" t="n">
        <f aca="false">ROUND((E39*F39),2)</f>
        <v>0</v>
      </c>
      <c r="H39" s="22"/>
      <c r="I39" s="22"/>
    </row>
    <row r="40" customFormat="false" ht="15" hidden="false" customHeight="false" outlineLevel="0" collapsed="false">
      <c r="A40" s="24"/>
      <c r="B40" s="24"/>
      <c r="C40" s="24"/>
      <c r="D40" s="24"/>
      <c r="E40" s="24"/>
      <c r="F40" s="24"/>
      <c r="G40" s="25"/>
      <c r="H40" s="24"/>
      <c r="I40" s="24"/>
    </row>
    <row r="41" customFormat="false" ht="15" hidden="false" customHeight="false" outlineLevel="0" collapsed="false">
      <c r="A41" s="26" t="s">
        <v>89</v>
      </c>
      <c r="B41" s="27"/>
      <c r="C41" s="26" t="s">
        <v>90</v>
      </c>
      <c r="D41" s="26"/>
      <c r="E41" s="26"/>
      <c r="F41" s="27"/>
      <c r="G41" s="28" t="n">
        <f aca="false">SUM((G42:G43))</f>
        <v>0</v>
      </c>
      <c r="H41" s="19"/>
      <c r="I41" s="19"/>
    </row>
    <row r="42" customFormat="false" ht="44" hidden="false" customHeight="false" outlineLevel="0" collapsed="false">
      <c r="A42" s="20" t="s">
        <v>91</v>
      </c>
      <c r="B42" s="21" t="s">
        <v>92</v>
      </c>
      <c r="C42" s="20" t="s">
        <v>93</v>
      </c>
      <c r="D42" s="21" t="s">
        <v>23</v>
      </c>
      <c r="E42" s="22" t="n">
        <v>461.91</v>
      </c>
      <c r="F42" s="22"/>
      <c r="G42" s="23" t="n">
        <f aca="false">ROUND((E42*F42),2)</f>
        <v>0</v>
      </c>
      <c r="H42" s="22"/>
      <c r="I42" s="22"/>
    </row>
    <row r="43" customFormat="false" ht="44" hidden="false" customHeight="false" outlineLevel="0" collapsed="false">
      <c r="A43" s="20" t="s">
        <v>94</v>
      </c>
      <c r="B43" s="21" t="s">
        <v>95</v>
      </c>
      <c r="C43" s="20" t="s">
        <v>96</v>
      </c>
      <c r="D43" s="21" t="s">
        <v>23</v>
      </c>
      <c r="E43" s="22" t="n">
        <v>11.2</v>
      </c>
      <c r="F43" s="22"/>
      <c r="G43" s="23" t="n">
        <f aca="false">ROUND((E43*F43),2)</f>
        <v>0</v>
      </c>
      <c r="H43" s="22"/>
      <c r="I43" s="22"/>
    </row>
    <row r="44" customFormat="false" ht="15" hidden="false" customHeight="false" outlineLevel="0" collapsed="false">
      <c r="A44" s="24"/>
      <c r="B44" s="24"/>
      <c r="C44" s="24"/>
      <c r="D44" s="24"/>
      <c r="E44" s="24"/>
      <c r="F44" s="24"/>
      <c r="G44" s="25"/>
      <c r="H44" s="24"/>
      <c r="I44" s="24"/>
    </row>
    <row r="45" customFormat="false" ht="15" hidden="false" customHeight="false" outlineLevel="0" collapsed="false">
      <c r="A45" s="26" t="s">
        <v>97</v>
      </c>
      <c r="B45" s="27"/>
      <c r="C45" s="26" t="s">
        <v>98</v>
      </c>
      <c r="D45" s="26"/>
      <c r="E45" s="26"/>
      <c r="F45" s="27"/>
      <c r="G45" s="28" t="n">
        <f aca="false">SUM(G46:G68)</f>
        <v>0</v>
      </c>
      <c r="H45" s="19"/>
      <c r="I45" s="19"/>
    </row>
    <row r="46" customFormat="false" ht="86.55" hidden="false" customHeight="false" outlineLevel="0" collapsed="false">
      <c r="A46" s="20" t="s">
        <v>99</v>
      </c>
      <c r="B46" s="21" t="s">
        <v>100</v>
      </c>
      <c r="C46" s="20" t="s">
        <v>101</v>
      </c>
      <c r="D46" s="21" t="s">
        <v>42</v>
      </c>
      <c r="E46" s="22" t="n">
        <v>1</v>
      </c>
      <c r="F46" s="22"/>
      <c r="G46" s="23" t="n">
        <f aca="false">ROUND((E46*F46),2)</f>
        <v>0</v>
      </c>
      <c r="H46" s="22"/>
      <c r="I46" s="22"/>
    </row>
    <row r="47" customFormat="false" ht="86.55" hidden="false" customHeight="false" outlineLevel="0" collapsed="false">
      <c r="A47" s="20" t="s">
        <v>102</v>
      </c>
      <c r="B47" s="21" t="s">
        <v>103</v>
      </c>
      <c r="C47" s="20" t="s">
        <v>104</v>
      </c>
      <c r="D47" s="21" t="s">
        <v>42</v>
      </c>
      <c r="E47" s="22" t="n">
        <v>2</v>
      </c>
      <c r="F47" s="22"/>
      <c r="G47" s="23" t="n">
        <f aca="false">ROUND((E47*F47),2)</f>
        <v>0</v>
      </c>
      <c r="H47" s="22"/>
      <c r="I47" s="22"/>
    </row>
    <row r="48" customFormat="false" ht="44" hidden="false" customHeight="false" outlineLevel="0" collapsed="false">
      <c r="A48" s="20" t="s">
        <v>105</v>
      </c>
      <c r="B48" s="21" t="s">
        <v>106</v>
      </c>
      <c r="C48" s="20" t="s">
        <v>107</v>
      </c>
      <c r="D48" s="21" t="s">
        <v>42</v>
      </c>
      <c r="E48" s="22" t="n">
        <v>12</v>
      </c>
      <c r="F48" s="22"/>
      <c r="G48" s="23" t="n">
        <f aca="false">ROUND((E48*F48),2)</f>
        <v>0</v>
      </c>
      <c r="H48" s="22"/>
      <c r="I48" s="22"/>
    </row>
    <row r="49" customFormat="false" ht="44" hidden="false" customHeight="false" outlineLevel="0" collapsed="false">
      <c r="A49" s="20" t="s">
        <v>108</v>
      </c>
      <c r="B49" s="21" t="s">
        <v>109</v>
      </c>
      <c r="C49" s="20" t="s">
        <v>110</v>
      </c>
      <c r="D49" s="21" t="s">
        <v>42</v>
      </c>
      <c r="E49" s="22" t="n">
        <v>4</v>
      </c>
      <c r="F49" s="22"/>
      <c r="G49" s="23" t="n">
        <f aca="false">ROUND((E49*F49),2)</f>
        <v>0</v>
      </c>
      <c r="H49" s="22"/>
      <c r="I49" s="22"/>
    </row>
    <row r="50" customFormat="false" ht="44" hidden="false" customHeight="false" outlineLevel="0" collapsed="false">
      <c r="A50" s="20" t="s">
        <v>111</v>
      </c>
      <c r="B50" s="21" t="s">
        <v>112</v>
      </c>
      <c r="C50" s="20" t="s">
        <v>113</v>
      </c>
      <c r="D50" s="21" t="s">
        <v>42</v>
      </c>
      <c r="E50" s="22" t="n">
        <v>1</v>
      </c>
      <c r="F50" s="22"/>
      <c r="G50" s="23" t="n">
        <f aca="false">ROUND((E50*F50),2)</f>
        <v>0</v>
      </c>
      <c r="H50" s="22"/>
      <c r="I50" s="22"/>
    </row>
    <row r="51" customFormat="false" ht="44" hidden="false" customHeight="false" outlineLevel="0" collapsed="false">
      <c r="A51" s="20" t="s">
        <v>114</v>
      </c>
      <c r="B51" s="21" t="s">
        <v>115</v>
      </c>
      <c r="C51" s="20" t="s">
        <v>116</v>
      </c>
      <c r="D51" s="21" t="s">
        <v>42</v>
      </c>
      <c r="E51" s="22" t="n">
        <v>3</v>
      </c>
      <c r="F51" s="22"/>
      <c r="G51" s="23" t="n">
        <f aca="false">ROUND((E51*F51),2)</f>
        <v>0</v>
      </c>
      <c r="H51" s="22"/>
      <c r="I51" s="22"/>
    </row>
    <row r="52" customFormat="false" ht="58.2" hidden="false" customHeight="false" outlineLevel="0" collapsed="false">
      <c r="A52" s="20" t="s">
        <v>117</v>
      </c>
      <c r="B52" s="21" t="s">
        <v>118</v>
      </c>
      <c r="C52" s="20" t="s">
        <v>119</v>
      </c>
      <c r="D52" s="21" t="s">
        <v>42</v>
      </c>
      <c r="E52" s="22" t="n">
        <v>62</v>
      </c>
      <c r="F52" s="22"/>
      <c r="G52" s="23" t="n">
        <f aca="false">ROUND((E52*F52),2)</f>
        <v>0</v>
      </c>
      <c r="H52" s="22"/>
      <c r="I52" s="22"/>
    </row>
    <row r="53" customFormat="false" ht="58.2" hidden="false" customHeight="false" outlineLevel="0" collapsed="false">
      <c r="A53" s="20" t="s">
        <v>120</v>
      </c>
      <c r="B53" s="21" t="s">
        <v>121</v>
      </c>
      <c r="C53" s="20" t="s">
        <v>122</v>
      </c>
      <c r="D53" s="21" t="s">
        <v>83</v>
      </c>
      <c r="E53" s="22" t="n">
        <v>3</v>
      </c>
      <c r="F53" s="22"/>
      <c r="G53" s="23" t="n">
        <f aca="false">ROUND((E53*F53),2)</f>
        <v>0</v>
      </c>
      <c r="H53" s="22"/>
      <c r="I53" s="22"/>
    </row>
    <row r="54" customFormat="false" ht="58.2" hidden="false" customHeight="false" outlineLevel="0" collapsed="false">
      <c r="A54" s="20" t="s">
        <v>123</v>
      </c>
      <c r="B54" s="21" t="s">
        <v>124</v>
      </c>
      <c r="C54" s="20" t="s">
        <v>125</v>
      </c>
      <c r="D54" s="21" t="s">
        <v>83</v>
      </c>
      <c r="E54" s="22" t="n">
        <v>9.1</v>
      </c>
      <c r="F54" s="22"/>
      <c r="G54" s="23" t="n">
        <f aca="false">ROUND((E54*F54),2)</f>
        <v>0</v>
      </c>
      <c r="H54" s="22"/>
      <c r="I54" s="22"/>
    </row>
    <row r="55" customFormat="false" ht="58.2" hidden="false" customHeight="false" outlineLevel="0" collapsed="false">
      <c r="A55" s="20" t="s">
        <v>126</v>
      </c>
      <c r="B55" s="21" t="s">
        <v>127</v>
      </c>
      <c r="C55" s="20" t="s">
        <v>128</v>
      </c>
      <c r="D55" s="21" t="s">
        <v>83</v>
      </c>
      <c r="E55" s="22" t="n">
        <v>91.4</v>
      </c>
      <c r="F55" s="22"/>
      <c r="G55" s="23" t="n">
        <f aca="false">ROUND((E55*F55),2)</f>
        <v>0</v>
      </c>
      <c r="H55" s="22"/>
      <c r="I55" s="22"/>
    </row>
    <row r="56" customFormat="false" ht="29.85" hidden="false" customHeight="false" outlineLevel="0" collapsed="false">
      <c r="A56" s="20" t="s">
        <v>129</v>
      </c>
      <c r="B56" s="21" t="s">
        <v>130</v>
      </c>
      <c r="C56" s="20" t="s">
        <v>131</v>
      </c>
      <c r="D56" s="21" t="s">
        <v>83</v>
      </c>
      <c r="E56" s="22" t="n">
        <v>108.8</v>
      </c>
      <c r="F56" s="22"/>
      <c r="G56" s="23" t="n">
        <f aca="false">ROUND((E56*F56),2)</f>
        <v>0</v>
      </c>
      <c r="H56" s="22"/>
      <c r="I56" s="22"/>
    </row>
    <row r="57" customFormat="false" ht="44" hidden="false" customHeight="false" outlineLevel="0" collapsed="false">
      <c r="A57" s="20" t="s">
        <v>132</v>
      </c>
      <c r="B57" s="21" t="s">
        <v>133</v>
      </c>
      <c r="C57" s="20" t="s">
        <v>134</v>
      </c>
      <c r="D57" s="21" t="s">
        <v>74</v>
      </c>
      <c r="E57" s="22" t="n">
        <v>5</v>
      </c>
      <c r="F57" s="22"/>
      <c r="G57" s="23" t="n">
        <f aca="false">ROUND((E57*F57),2)</f>
        <v>0</v>
      </c>
      <c r="H57" s="22"/>
      <c r="I57" s="22"/>
    </row>
    <row r="58" customFormat="false" ht="44" hidden="false" customHeight="false" outlineLevel="0" collapsed="false">
      <c r="A58" s="20" t="s">
        <v>135</v>
      </c>
      <c r="B58" s="21" t="s">
        <v>133</v>
      </c>
      <c r="C58" s="20" t="s">
        <v>136</v>
      </c>
      <c r="D58" s="21" t="s">
        <v>74</v>
      </c>
      <c r="E58" s="22" t="n">
        <v>14</v>
      </c>
      <c r="F58" s="22"/>
      <c r="G58" s="23" t="n">
        <f aca="false">ROUND((E58*F58),2)</f>
        <v>0</v>
      </c>
      <c r="H58" s="22"/>
      <c r="I58" s="22"/>
    </row>
    <row r="59" customFormat="false" ht="29.85" hidden="false" customHeight="false" outlineLevel="0" collapsed="false">
      <c r="A59" s="20" t="s">
        <v>137</v>
      </c>
      <c r="B59" s="21" t="s">
        <v>138</v>
      </c>
      <c r="C59" s="20" t="s">
        <v>139</v>
      </c>
      <c r="D59" s="21" t="s">
        <v>83</v>
      </c>
      <c r="E59" s="22" t="n">
        <v>3.8</v>
      </c>
      <c r="F59" s="22"/>
      <c r="G59" s="23" t="n">
        <f aca="false">ROUND((E59*F59),2)</f>
        <v>0</v>
      </c>
      <c r="H59" s="22"/>
      <c r="I59" s="22"/>
    </row>
    <row r="60" customFormat="false" ht="44" hidden="false" customHeight="false" outlineLevel="0" collapsed="false">
      <c r="A60" s="20" t="s">
        <v>140</v>
      </c>
      <c r="B60" s="21" t="s">
        <v>141</v>
      </c>
      <c r="C60" s="20" t="s">
        <v>142</v>
      </c>
      <c r="D60" s="21" t="s">
        <v>74</v>
      </c>
      <c r="E60" s="22" t="n">
        <v>1</v>
      </c>
      <c r="F60" s="22"/>
      <c r="G60" s="23" t="n">
        <f aca="false">ROUND((E60*F60),2)</f>
        <v>0</v>
      </c>
      <c r="H60" s="22"/>
      <c r="I60" s="22"/>
    </row>
    <row r="61" customFormat="false" ht="44" hidden="false" customHeight="false" outlineLevel="0" collapsed="false">
      <c r="A61" s="20" t="s">
        <v>143</v>
      </c>
      <c r="B61" s="21" t="s">
        <v>144</v>
      </c>
      <c r="C61" s="20" t="s">
        <v>145</v>
      </c>
      <c r="D61" s="21" t="s">
        <v>42</v>
      </c>
      <c r="E61" s="22" t="n">
        <v>16</v>
      </c>
      <c r="F61" s="22"/>
      <c r="G61" s="23" t="n">
        <f aca="false">ROUND((E61*F61),2)</f>
        <v>0</v>
      </c>
      <c r="H61" s="22"/>
      <c r="I61" s="22"/>
    </row>
    <row r="62" customFormat="false" ht="44" hidden="false" customHeight="false" outlineLevel="0" collapsed="false">
      <c r="A62" s="20" t="s">
        <v>146</v>
      </c>
      <c r="B62" s="21" t="s">
        <v>147</v>
      </c>
      <c r="C62" s="20" t="s">
        <v>148</v>
      </c>
      <c r="D62" s="21" t="s">
        <v>42</v>
      </c>
      <c r="E62" s="22" t="n">
        <v>46</v>
      </c>
      <c r="F62" s="22"/>
      <c r="G62" s="23" t="n">
        <f aca="false">ROUND((E62*F62),2)</f>
        <v>0</v>
      </c>
      <c r="H62" s="22"/>
      <c r="I62" s="22"/>
    </row>
    <row r="63" customFormat="false" ht="58.2" hidden="false" customHeight="false" outlineLevel="0" collapsed="false">
      <c r="A63" s="20" t="s">
        <v>149</v>
      </c>
      <c r="B63" s="21" t="s">
        <v>150</v>
      </c>
      <c r="C63" s="20" t="s">
        <v>151</v>
      </c>
      <c r="D63" s="21" t="s">
        <v>83</v>
      </c>
      <c r="E63" s="22" t="n">
        <v>841.3</v>
      </c>
      <c r="F63" s="22"/>
      <c r="G63" s="23" t="n">
        <f aca="false">ROUND((E63*F63),2)</f>
        <v>0</v>
      </c>
      <c r="H63" s="22"/>
      <c r="I63" s="22"/>
    </row>
    <row r="64" customFormat="false" ht="58.2" hidden="false" customHeight="false" outlineLevel="0" collapsed="false">
      <c r="A64" s="20" t="s">
        <v>152</v>
      </c>
      <c r="B64" s="21" t="s">
        <v>153</v>
      </c>
      <c r="C64" s="20" t="s">
        <v>154</v>
      </c>
      <c r="D64" s="21" t="s">
        <v>83</v>
      </c>
      <c r="E64" s="22" t="n">
        <v>303.1</v>
      </c>
      <c r="F64" s="22"/>
      <c r="G64" s="23" t="n">
        <f aca="false">ROUND((E64*F64),2)</f>
        <v>0</v>
      </c>
      <c r="H64" s="22"/>
      <c r="I64" s="22"/>
    </row>
    <row r="65" customFormat="false" ht="58.2" hidden="false" customHeight="false" outlineLevel="0" collapsed="false">
      <c r="A65" s="20" t="s">
        <v>155</v>
      </c>
      <c r="B65" s="21" t="s">
        <v>156</v>
      </c>
      <c r="C65" s="20" t="s">
        <v>157</v>
      </c>
      <c r="D65" s="21" t="s">
        <v>83</v>
      </c>
      <c r="E65" s="22" t="n">
        <v>8.8</v>
      </c>
      <c r="F65" s="22"/>
      <c r="G65" s="23" t="n">
        <f aca="false">ROUND((E65*F65),2)</f>
        <v>0</v>
      </c>
      <c r="H65" s="22"/>
      <c r="I65" s="22"/>
    </row>
    <row r="66" customFormat="false" ht="58.2" hidden="false" customHeight="false" outlineLevel="0" collapsed="false">
      <c r="A66" s="20" t="s">
        <v>158</v>
      </c>
      <c r="B66" s="21" t="s">
        <v>159</v>
      </c>
      <c r="C66" s="20" t="s">
        <v>160</v>
      </c>
      <c r="D66" s="21" t="s">
        <v>83</v>
      </c>
      <c r="E66" s="22" t="n">
        <v>161.2</v>
      </c>
      <c r="F66" s="22"/>
      <c r="G66" s="23" t="n">
        <f aca="false">ROUND((E66*F66),2)</f>
        <v>0</v>
      </c>
      <c r="H66" s="22"/>
      <c r="I66" s="22"/>
    </row>
    <row r="67" customFormat="false" ht="29.85" hidden="false" customHeight="false" outlineLevel="0" collapsed="false">
      <c r="A67" s="20" t="s">
        <v>161</v>
      </c>
      <c r="B67" s="21" t="s">
        <v>138</v>
      </c>
      <c r="C67" s="20" t="s">
        <v>162</v>
      </c>
      <c r="D67" s="21" t="s">
        <v>74</v>
      </c>
      <c r="E67" s="22" t="n">
        <v>96</v>
      </c>
      <c r="F67" s="22"/>
      <c r="G67" s="23" t="n">
        <f aca="false">ROUND((E67*F67),2)</f>
        <v>0</v>
      </c>
      <c r="H67" s="22"/>
      <c r="I67" s="22"/>
    </row>
    <row r="68" customFormat="false" ht="29.85" hidden="false" customHeight="false" outlineLevel="0" collapsed="false">
      <c r="A68" s="20" t="s">
        <v>163</v>
      </c>
      <c r="B68" s="21" t="s">
        <v>164</v>
      </c>
      <c r="C68" s="20" t="s">
        <v>165</v>
      </c>
      <c r="D68" s="21" t="s">
        <v>83</v>
      </c>
      <c r="E68" s="22" t="n">
        <v>28</v>
      </c>
      <c r="F68" s="22"/>
      <c r="G68" s="23" t="n">
        <f aca="false">ROUND((E68*F68),2)</f>
        <v>0</v>
      </c>
      <c r="H68" s="22"/>
      <c r="I68" s="22"/>
    </row>
    <row r="69" customFormat="false" ht="15" hidden="false" customHeight="false" outlineLevel="0" collapsed="false">
      <c r="A69" s="24"/>
      <c r="B69" s="24"/>
      <c r="C69" s="24"/>
      <c r="D69" s="24"/>
      <c r="E69" s="24"/>
      <c r="F69" s="24"/>
      <c r="G69" s="25"/>
      <c r="H69" s="24"/>
      <c r="I69" s="24"/>
    </row>
    <row r="70" customFormat="false" ht="15" hidden="false" customHeight="false" outlineLevel="0" collapsed="false">
      <c r="A70" s="26" t="s">
        <v>166</v>
      </c>
      <c r="B70" s="27"/>
      <c r="C70" s="26" t="s">
        <v>167</v>
      </c>
      <c r="D70" s="26"/>
      <c r="E70" s="26"/>
      <c r="F70" s="27"/>
      <c r="G70" s="28" t="n">
        <f aca="false">SUM(G71:G89)</f>
        <v>0</v>
      </c>
      <c r="H70" s="19"/>
      <c r="I70" s="19"/>
    </row>
    <row r="71" customFormat="false" ht="44" hidden="false" customHeight="false" outlineLevel="0" collapsed="false">
      <c r="A71" s="20" t="s">
        <v>168</v>
      </c>
      <c r="B71" s="21" t="s">
        <v>169</v>
      </c>
      <c r="C71" s="20" t="s">
        <v>170</v>
      </c>
      <c r="D71" s="21" t="s">
        <v>42</v>
      </c>
      <c r="E71" s="22" t="n">
        <v>26</v>
      </c>
      <c r="F71" s="22"/>
      <c r="G71" s="23" t="n">
        <f aca="false">ROUND((E71*F71),2)</f>
        <v>0</v>
      </c>
      <c r="H71" s="22"/>
      <c r="I71" s="22"/>
    </row>
    <row r="72" customFormat="false" ht="44" hidden="false" customHeight="false" outlineLevel="0" collapsed="false">
      <c r="A72" s="20" t="s">
        <v>171</v>
      </c>
      <c r="B72" s="21" t="s">
        <v>172</v>
      </c>
      <c r="C72" s="20" t="s">
        <v>173</v>
      </c>
      <c r="D72" s="21" t="s">
        <v>42</v>
      </c>
      <c r="E72" s="22" t="n">
        <v>2</v>
      </c>
      <c r="F72" s="22"/>
      <c r="G72" s="23" t="n">
        <f aca="false">ROUND((E72*F72),2)</f>
        <v>0</v>
      </c>
      <c r="H72" s="22"/>
      <c r="I72" s="22"/>
    </row>
    <row r="73" customFormat="false" ht="15.65" hidden="false" customHeight="false" outlineLevel="0" collapsed="false">
      <c r="A73" s="20" t="s">
        <v>174</v>
      </c>
      <c r="B73" s="21"/>
      <c r="C73" s="20"/>
      <c r="D73" s="21"/>
      <c r="E73" s="22"/>
      <c r="F73" s="22"/>
      <c r="G73" s="23" t="n">
        <f aca="false">ROUND((E73*F73),2)</f>
        <v>0</v>
      </c>
      <c r="H73" s="22"/>
      <c r="I73" s="22"/>
    </row>
    <row r="74" customFormat="false" ht="29.85" hidden="false" customHeight="false" outlineLevel="0" collapsed="false">
      <c r="A74" s="20" t="s">
        <v>175</v>
      </c>
      <c r="B74" s="21" t="s">
        <v>176</v>
      </c>
      <c r="C74" s="20" t="s">
        <v>177</v>
      </c>
      <c r="D74" s="21" t="s">
        <v>42</v>
      </c>
      <c r="E74" s="22" t="n">
        <v>1</v>
      </c>
      <c r="F74" s="22"/>
      <c r="G74" s="23" t="n">
        <f aca="false">ROUND((E74*F74),2)</f>
        <v>0</v>
      </c>
      <c r="H74" s="22"/>
      <c r="I74" s="22"/>
    </row>
    <row r="75" customFormat="false" ht="29.85" hidden="false" customHeight="false" outlineLevel="0" collapsed="false">
      <c r="A75" s="20" t="s">
        <v>178</v>
      </c>
      <c r="B75" s="21" t="s">
        <v>179</v>
      </c>
      <c r="C75" s="20" t="s">
        <v>180</v>
      </c>
      <c r="D75" s="21" t="s">
        <v>42</v>
      </c>
      <c r="E75" s="22" t="n">
        <v>1</v>
      </c>
      <c r="F75" s="22"/>
      <c r="G75" s="23" t="n">
        <f aca="false">ROUND((E75*F75),2)</f>
        <v>0</v>
      </c>
      <c r="H75" s="22"/>
      <c r="I75" s="22"/>
    </row>
    <row r="76" customFormat="false" ht="29.85" hidden="false" customHeight="false" outlineLevel="0" collapsed="false">
      <c r="A76" s="20" t="s">
        <v>181</v>
      </c>
      <c r="B76" s="21" t="s">
        <v>182</v>
      </c>
      <c r="C76" s="20" t="s">
        <v>183</v>
      </c>
      <c r="D76" s="21" t="s">
        <v>42</v>
      </c>
      <c r="E76" s="22" t="n">
        <v>1</v>
      </c>
      <c r="F76" s="22"/>
      <c r="G76" s="23" t="n">
        <f aca="false">ROUND((E76*F76),2)</f>
        <v>0</v>
      </c>
      <c r="H76" s="22"/>
      <c r="I76" s="22"/>
    </row>
    <row r="77" customFormat="false" ht="29.85" hidden="false" customHeight="false" outlineLevel="0" collapsed="false">
      <c r="A77" s="20" t="s">
        <v>184</v>
      </c>
      <c r="B77" s="21" t="s">
        <v>185</v>
      </c>
      <c r="C77" s="20" t="s">
        <v>186</v>
      </c>
      <c r="D77" s="21" t="s">
        <v>83</v>
      </c>
      <c r="E77" s="22" t="n">
        <v>1036.5</v>
      </c>
      <c r="F77" s="22"/>
      <c r="G77" s="23" t="n">
        <f aca="false">ROUND((E77*F77),2)</f>
        <v>0</v>
      </c>
      <c r="H77" s="22"/>
      <c r="I77" s="22"/>
    </row>
    <row r="78" customFormat="false" ht="58.2" hidden="false" customHeight="false" outlineLevel="0" collapsed="false">
      <c r="A78" s="20" t="s">
        <v>187</v>
      </c>
      <c r="B78" s="21" t="s">
        <v>188</v>
      </c>
      <c r="C78" s="20" t="s">
        <v>189</v>
      </c>
      <c r="D78" s="21" t="s">
        <v>83</v>
      </c>
      <c r="E78" s="22" t="n">
        <v>9.4</v>
      </c>
      <c r="F78" s="22"/>
      <c r="G78" s="23" t="n">
        <f aca="false">ROUND((E78*F78),2)</f>
        <v>0</v>
      </c>
      <c r="H78" s="22"/>
      <c r="I78" s="22"/>
    </row>
    <row r="79" customFormat="false" ht="58.2" hidden="false" customHeight="false" outlineLevel="0" collapsed="false">
      <c r="A79" s="20" t="s">
        <v>190</v>
      </c>
      <c r="B79" s="21" t="s">
        <v>191</v>
      </c>
      <c r="C79" s="20" t="s">
        <v>192</v>
      </c>
      <c r="D79" s="21" t="s">
        <v>83</v>
      </c>
      <c r="E79" s="22" t="n">
        <v>44.7</v>
      </c>
      <c r="F79" s="22"/>
      <c r="G79" s="23" t="n">
        <f aca="false">ROUND((E79*F79),2)</f>
        <v>0</v>
      </c>
      <c r="H79" s="22"/>
      <c r="I79" s="22"/>
    </row>
    <row r="80" customFormat="false" ht="58.2" hidden="false" customHeight="false" outlineLevel="0" collapsed="false">
      <c r="A80" s="20" t="s">
        <v>193</v>
      </c>
      <c r="B80" s="21" t="s">
        <v>118</v>
      </c>
      <c r="C80" s="20" t="s">
        <v>119</v>
      </c>
      <c r="D80" s="21" t="s">
        <v>42</v>
      </c>
      <c r="E80" s="22" t="n">
        <v>27</v>
      </c>
      <c r="F80" s="22"/>
      <c r="G80" s="23" t="n">
        <f aca="false">ROUND((E80*F80),2)</f>
        <v>0</v>
      </c>
      <c r="H80" s="22"/>
      <c r="I80" s="22"/>
    </row>
    <row r="81" customFormat="false" ht="29.85" hidden="false" customHeight="false" outlineLevel="0" collapsed="false">
      <c r="A81" s="20" t="s">
        <v>194</v>
      </c>
      <c r="B81" s="21" t="s">
        <v>130</v>
      </c>
      <c r="C81" s="20" t="s">
        <v>131</v>
      </c>
      <c r="D81" s="21" t="s">
        <v>83</v>
      </c>
      <c r="E81" s="22" t="n">
        <v>62.9</v>
      </c>
      <c r="F81" s="22"/>
      <c r="G81" s="23" t="n">
        <f aca="false">ROUND((E81*F81),2)</f>
        <v>0</v>
      </c>
      <c r="H81" s="22"/>
      <c r="I81" s="22"/>
    </row>
    <row r="82" customFormat="false" ht="44" hidden="false" customHeight="false" outlineLevel="0" collapsed="false">
      <c r="A82" s="20" t="s">
        <v>195</v>
      </c>
      <c r="B82" s="21" t="s">
        <v>133</v>
      </c>
      <c r="C82" s="20" t="s">
        <v>196</v>
      </c>
      <c r="D82" s="21" t="s">
        <v>74</v>
      </c>
      <c r="E82" s="22" t="n">
        <v>1</v>
      </c>
      <c r="F82" s="22"/>
      <c r="G82" s="23" t="n">
        <f aca="false">ROUND((E82*F82),2)</f>
        <v>0</v>
      </c>
      <c r="H82" s="22"/>
      <c r="I82" s="22"/>
    </row>
    <row r="83" customFormat="false" ht="44" hidden="false" customHeight="false" outlineLevel="0" collapsed="false">
      <c r="A83" s="20" t="s">
        <v>197</v>
      </c>
      <c r="B83" s="21" t="s">
        <v>133</v>
      </c>
      <c r="C83" s="20" t="s">
        <v>198</v>
      </c>
      <c r="D83" s="21" t="s">
        <v>74</v>
      </c>
      <c r="E83" s="22" t="n">
        <v>1</v>
      </c>
      <c r="F83" s="22"/>
      <c r="G83" s="23" t="n">
        <f aca="false">ROUND((E83*F83),2)</f>
        <v>0</v>
      </c>
      <c r="H83" s="22"/>
      <c r="I83" s="22"/>
    </row>
    <row r="84" customFormat="false" ht="44" hidden="false" customHeight="false" outlineLevel="0" collapsed="false">
      <c r="A84" s="20" t="s">
        <v>199</v>
      </c>
      <c r="B84" s="21" t="s">
        <v>133</v>
      </c>
      <c r="C84" s="20" t="s">
        <v>200</v>
      </c>
      <c r="D84" s="21" t="s">
        <v>74</v>
      </c>
      <c r="E84" s="22" t="n">
        <v>11</v>
      </c>
      <c r="F84" s="22"/>
      <c r="G84" s="23" t="n">
        <f aca="false">ROUND((E84*F84),2)</f>
        <v>0</v>
      </c>
      <c r="H84" s="22"/>
      <c r="I84" s="22"/>
    </row>
    <row r="85" customFormat="false" ht="44" hidden="false" customHeight="false" outlineLevel="0" collapsed="false">
      <c r="A85" s="20" t="s">
        <v>201</v>
      </c>
      <c r="B85" s="21" t="s">
        <v>141</v>
      </c>
      <c r="C85" s="20" t="s">
        <v>202</v>
      </c>
      <c r="D85" s="21" t="s">
        <v>74</v>
      </c>
      <c r="E85" s="22" t="n">
        <v>1</v>
      </c>
      <c r="F85" s="22"/>
      <c r="G85" s="23" t="n">
        <f aca="false">ROUND((E85*F85),2)</f>
        <v>0</v>
      </c>
      <c r="H85" s="22"/>
      <c r="I85" s="22"/>
    </row>
    <row r="86" customFormat="false" ht="44" hidden="false" customHeight="false" outlineLevel="0" collapsed="false">
      <c r="A86" s="20" t="s">
        <v>203</v>
      </c>
      <c r="B86" s="21" t="s">
        <v>141</v>
      </c>
      <c r="C86" s="20" t="s">
        <v>142</v>
      </c>
      <c r="D86" s="21" t="s">
        <v>74</v>
      </c>
      <c r="E86" s="22" t="n">
        <v>3.3</v>
      </c>
      <c r="F86" s="22"/>
      <c r="G86" s="23" t="n">
        <f aca="false">ROUND((E86*F86),2)</f>
        <v>0</v>
      </c>
      <c r="H86" s="22"/>
      <c r="I86" s="22"/>
    </row>
    <row r="87" customFormat="false" ht="44" hidden="false" customHeight="false" outlineLevel="0" collapsed="false">
      <c r="A87" s="20" t="s">
        <v>204</v>
      </c>
      <c r="B87" s="21" t="s">
        <v>141</v>
      </c>
      <c r="C87" s="20" t="s">
        <v>205</v>
      </c>
      <c r="D87" s="21" t="s">
        <v>74</v>
      </c>
      <c r="E87" s="22" t="n">
        <v>1</v>
      </c>
      <c r="F87" s="22"/>
      <c r="G87" s="23" t="n">
        <f aca="false">ROUND((E87*F87),2)</f>
        <v>0</v>
      </c>
      <c r="H87" s="22"/>
      <c r="I87" s="22"/>
    </row>
    <row r="88" customFormat="false" ht="44" hidden="false" customHeight="false" outlineLevel="0" collapsed="false">
      <c r="A88" s="20" t="s">
        <v>206</v>
      </c>
      <c r="B88" s="21" t="s">
        <v>141</v>
      </c>
      <c r="C88" s="20" t="s">
        <v>162</v>
      </c>
      <c r="D88" s="21" t="s">
        <v>74</v>
      </c>
      <c r="E88" s="22" t="n">
        <v>36</v>
      </c>
      <c r="F88" s="22"/>
      <c r="G88" s="23" t="n">
        <f aca="false">ROUND((E88*F88),2)</f>
        <v>0</v>
      </c>
      <c r="H88" s="22"/>
      <c r="I88" s="22"/>
    </row>
    <row r="89" customFormat="false" ht="29.85" hidden="false" customHeight="false" outlineLevel="0" collapsed="false">
      <c r="A89" s="20" t="s">
        <v>207</v>
      </c>
      <c r="B89" s="21" t="s">
        <v>164</v>
      </c>
      <c r="C89" s="20" t="s">
        <v>165</v>
      </c>
      <c r="D89" s="21" t="s">
        <v>83</v>
      </c>
      <c r="E89" s="22" t="n">
        <v>16</v>
      </c>
      <c r="F89" s="22"/>
      <c r="G89" s="23" t="n">
        <f aca="false">ROUND((E89*F89),2)</f>
        <v>0</v>
      </c>
      <c r="H89" s="22"/>
      <c r="I89" s="22"/>
    </row>
    <row r="90" customFormat="false" ht="15" hidden="false" customHeight="false" outlineLevel="0" collapsed="false">
      <c r="A90" s="24"/>
      <c r="B90" s="24"/>
      <c r="C90" s="24"/>
      <c r="D90" s="24"/>
      <c r="E90" s="24"/>
      <c r="F90" s="24"/>
      <c r="G90" s="25"/>
      <c r="H90" s="24"/>
      <c r="I90" s="24"/>
    </row>
    <row r="91" customFormat="false" ht="15" hidden="false" customHeight="false" outlineLevel="0" collapsed="false">
      <c r="A91" s="26" t="s">
        <v>208</v>
      </c>
      <c r="B91" s="27"/>
      <c r="C91" s="26" t="s">
        <v>209</v>
      </c>
      <c r="D91" s="26"/>
      <c r="E91" s="26"/>
      <c r="F91" s="27"/>
      <c r="G91" s="28" t="n">
        <f aca="false">SUM(G92:G95)</f>
        <v>0</v>
      </c>
      <c r="H91" s="19"/>
      <c r="I91" s="19"/>
    </row>
    <row r="92" customFormat="false" ht="29.85" hidden="false" customHeight="false" outlineLevel="0" collapsed="false">
      <c r="A92" s="20" t="s">
        <v>210</v>
      </c>
      <c r="B92" s="21" t="s">
        <v>211</v>
      </c>
      <c r="C92" s="20" t="s">
        <v>212</v>
      </c>
      <c r="D92" s="21" t="s">
        <v>42</v>
      </c>
      <c r="E92" s="22" t="n">
        <v>1</v>
      </c>
      <c r="F92" s="22"/>
      <c r="G92" s="23" t="n">
        <f aca="false">ROUND((E92*F92),2)</f>
        <v>0</v>
      </c>
      <c r="H92" s="22"/>
      <c r="I92" s="22"/>
    </row>
    <row r="93" customFormat="false" ht="29.85" hidden="false" customHeight="false" outlineLevel="0" collapsed="false">
      <c r="A93" s="20" t="s">
        <v>213</v>
      </c>
      <c r="B93" s="21" t="s">
        <v>214</v>
      </c>
      <c r="C93" s="20" t="s">
        <v>215</v>
      </c>
      <c r="D93" s="21" t="s">
        <v>216</v>
      </c>
      <c r="E93" s="22" t="n">
        <v>1</v>
      </c>
      <c r="F93" s="22"/>
      <c r="G93" s="23" t="n">
        <f aca="false">ROUND((E93*F93),2)</f>
        <v>0</v>
      </c>
      <c r="H93" s="22"/>
      <c r="I93" s="22"/>
    </row>
    <row r="94" customFormat="false" ht="29.85" hidden="false" customHeight="false" outlineLevel="0" collapsed="false">
      <c r="A94" s="20" t="s">
        <v>217</v>
      </c>
      <c r="B94" s="21" t="s">
        <v>218</v>
      </c>
      <c r="C94" s="20" t="s">
        <v>219</v>
      </c>
      <c r="D94" s="21" t="s">
        <v>220</v>
      </c>
      <c r="E94" s="22" t="n">
        <v>1</v>
      </c>
      <c r="F94" s="22"/>
      <c r="G94" s="23" t="n">
        <f aca="false">ROUND((E94*F94),2)</f>
        <v>0</v>
      </c>
      <c r="H94" s="22"/>
      <c r="I94" s="22"/>
    </row>
    <row r="95" customFormat="false" ht="29.85" hidden="false" customHeight="false" outlineLevel="0" collapsed="false">
      <c r="A95" s="20" t="s">
        <v>221</v>
      </c>
      <c r="B95" s="21" t="s">
        <v>222</v>
      </c>
      <c r="C95" s="20" t="s">
        <v>223</v>
      </c>
      <c r="D95" s="21" t="s">
        <v>83</v>
      </c>
      <c r="E95" s="22" t="n">
        <v>7.2</v>
      </c>
      <c r="F95" s="22"/>
      <c r="G95" s="23" t="n">
        <f aca="false">ROUND((E95*F95),2)</f>
        <v>0</v>
      </c>
      <c r="H95" s="22"/>
      <c r="I95" s="22"/>
    </row>
    <row r="96" customFormat="false" ht="15" hidden="false" customHeight="false" outlineLevel="0" collapsed="false">
      <c r="A96" s="24"/>
      <c r="B96" s="24"/>
      <c r="C96" s="24"/>
      <c r="D96" s="24"/>
      <c r="E96" s="24"/>
      <c r="F96" s="24"/>
      <c r="G96" s="25"/>
      <c r="H96" s="24"/>
      <c r="I96" s="24"/>
    </row>
    <row r="97" customFormat="false" ht="15" hidden="false" customHeight="false" outlineLevel="0" collapsed="false">
      <c r="A97" s="26" t="s">
        <v>224</v>
      </c>
      <c r="B97" s="27"/>
      <c r="C97" s="26" t="s">
        <v>225</v>
      </c>
      <c r="D97" s="26"/>
      <c r="E97" s="26"/>
      <c r="F97" s="27"/>
      <c r="G97" s="28" t="n">
        <f aca="false">SUM(G98:G99)</f>
        <v>0</v>
      </c>
      <c r="H97" s="19"/>
      <c r="I97" s="19"/>
    </row>
    <row r="98" customFormat="false" ht="29.85" hidden="false" customHeight="false" outlineLevel="0" collapsed="false">
      <c r="A98" s="20" t="s">
        <v>210</v>
      </c>
      <c r="B98" s="21" t="s">
        <v>226</v>
      </c>
      <c r="C98" s="20" t="s">
        <v>227</v>
      </c>
      <c r="D98" s="21" t="s">
        <v>23</v>
      </c>
      <c r="E98" s="22" t="n">
        <v>212</v>
      </c>
      <c r="F98" s="22"/>
      <c r="G98" s="23" t="n">
        <f aca="false">ROUND((E98*F98),2)</f>
        <v>0</v>
      </c>
      <c r="H98" s="22"/>
      <c r="I98" s="22"/>
    </row>
    <row r="99" customFormat="false" ht="29.85" hidden="false" customHeight="false" outlineLevel="0" collapsed="false">
      <c r="A99" s="20" t="s">
        <v>213</v>
      </c>
      <c r="B99" s="21" t="s">
        <v>228</v>
      </c>
      <c r="C99" s="20" t="s">
        <v>229</v>
      </c>
      <c r="D99" s="21" t="s">
        <v>32</v>
      </c>
      <c r="E99" s="22" t="n">
        <v>20</v>
      </c>
      <c r="F99" s="22"/>
      <c r="G99" s="23" t="n">
        <f aca="false">ROUND((E99*F99),2)</f>
        <v>0</v>
      </c>
      <c r="H99" s="22"/>
      <c r="I99" s="22"/>
    </row>
    <row r="100" customFormat="false" ht="15" hidden="false" customHeight="false" outlineLevel="0" collapsed="false">
      <c r="A100" s="24"/>
      <c r="B100" s="24"/>
      <c r="C100" s="24"/>
      <c r="D100" s="24"/>
      <c r="E100" s="24"/>
      <c r="F100" s="24"/>
      <c r="G100" s="25"/>
      <c r="H100" s="24"/>
      <c r="I100" s="24"/>
    </row>
    <row r="101" customFormat="false" ht="15" hidden="false" customHeight="false" outlineLevel="0" collapsed="false">
      <c r="A101" s="26"/>
      <c r="B101" s="27"/>
      <c r="C101" s="26" t="s">
        <v>230</v>
      </c>
      <c r="D101" s="26"/>
      <c r="E101" s="26"/>
      <c r="F101" s="27"/>
      <c r="G101" s="28" t="n">
        <f aca="false">G97+G91+G70+G45+G41+G38+G34+G28+G23+G15+G11+G8</f>
        <v>0</v>
      </c>
      <c r="H101" s="19"/>
      <c r="I101" s="19"/>
    </row>
    <row r="102" customFormat="false" ht="15" hidden="false" customHeight="false" outlineLevel="0" collapsed="false">
      <c r="A102" s="30"/>
      <c r="B102" s="31"/>
      <c r="C102" s="32" t="s">
        <v>231</v>
      </c>
      <c r="D102" s="31"/>
      <c r="E102" s="31"/>
      <c r="F102" s="31"/>
      <c r="G102" s="33" t="n">
        <f aca="false">G101*0.279</f>
        <v>0</v>
      </c>
    </row>
    <row r="103" customFormat="false" ht="15" hidden="false" customHeight="false" outlineLevel="0" collapsed="false">
      <c r="A103" s="30"/>
      <c r="B103" s="31"/>
      <c r="C103" s="32" t="s">
        <v>232</v>
      </c>
      <c r="D103" s="31"/>
      <c r="E103" s="31"/>
      <c r="F103" s="31"/>
      <c r="G103" s="33" t="n">
        <f aca="false">SUM(G101:G102)</f>
        <v>0</v>
      </c>
    </row>
  </sheetData>
  <mergeCells count="15">
    <mergeCell ref="A1:B5"/>
    <mergeCell ref="A6:I6"/>
    <mergeCell ref="C8:E8"/>
    <mergeCell ref="C11:E11"/>
    <mergeCell ref="C15:E15"/>
    <mergeCell ref="C23:E23"/>
    <mergeCell ref="C28:E28"/>
    <mergeCell ref="C34:E34"/>
    <mergeCell ref="C38:E38"/>
    <mergeCell ref="C41:E41"/>
    <mergeCell ref="C45:E45"/>
    <mergeCell ref="C70:E70"/>
    <mergeCell ref="C91:E91"/>
    <mergeCell ref="C97:E97"/>
    <mergeCell ref="C101:E10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2019-09-27T14:19:10Z</dcterms:created>
  <dc:creator>Microsoft Office User</dc:creator>
  <dc:description/>
  <dc:language>pt-BR</dc:language>
  <cp:lastModifiedBy/>
  <cp:lastPrinted>2019-09-30T17:30:59Z</cp:lastPrinted>
  <dcterms:modified xsi:type="dcterms:W3CDTF">2019-10-16T14:31:12Z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