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  <sheet name="EQUIPAMENTOS" sheetId="6" state="visible" r:id="rId7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<sst xmlns="http://schemas.openxmlformats.org/spreadsheetml/2006/main" count="476" uniqueCount="224">
  <si>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</si>
  <si>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</si>
  <si>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</si>
  <si>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</si>
  <si>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</si>
  <si>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</si>
  <si>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</si>
  <si>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</si>
  <si>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</si>
  <si>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</si>
  <si>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</si>
  <si>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</si>
  <si>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</si>
  <si>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</si>
  <si>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</si>
  <si>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</si>
  <si>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</si>
  <si>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</si>
  <si>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</si>
  <si>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</si>
  <si>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</si>
  <si>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</si>
  <si>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</si>
  <si>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</si>
  <si>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</si>
  <si>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</si>
  <si>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</si>
  <si>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</si>
  <si>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</si>
  <si>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</si>
  <si>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</si>
  <si>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</si>
  <si>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</si>
  <si>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Limpeza e Conservação</t>
  </si>
  <si>
    <t xml:space="preserve">Unid.</t>
  </si>
  <si>
    <t xml:space="preserve">Mão de obra</t>
  </si>
  <si>
    <t xml:space="preserve">Classificação Brasileira de Ocupações (CBO)</t>
  </si>
  <si>
    <t xml:space="preserve">5143-20</t>
  </si>
  <si>
    <t xml:space="preserve">Categoria Profissional (vinculada à execução contratual)</t>
  </si>
  <si>
    <t xml:space="preserve">Servente de Limpeza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</si>
  <si>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</si>
  <si>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</si>
  <si>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</si>
  <si>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</si>
  <si>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</si>
  <si>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</si>
  <si>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</si>
  <si>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</si>
  <si>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</si>
  <si>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</si>
  <si>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</si>
  <si>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</si>
  <si>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</si>
  <si>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</si>
  <si>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</si>
  <si>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</si>
  <si>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</si>
  <si>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</si>
  <si>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</si>
  <si>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</si>
  <si>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</si>
  <si>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</si>
  <si>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</si>
  <si>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</si>
  <si>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</si>
  <si>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</si>
  <si>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</si>
  <si>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</si>
  <si>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</si>
  <si>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</si>
  <si>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</si>
  <si>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</si>
  <si>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</si>
  <si>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</si>
  <si>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</si>
  <si>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</si>
  <si>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</si>
  <si>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</si>
  <si>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</si>
  <si>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</si>
  <si>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</si>
  <si>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</si>
  <si>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</si>
  <si>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</si>
  <si>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</si>
  <si>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</si>
  <si>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</si>
  <si>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</si>
  <si>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</si>
  <si>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</si>
  <si>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</si>
  <si>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</si>
  <si>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</si>
  <si>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</si>
  <si>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</si>
  <si>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</si>
  <si>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</si>
  <si>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</si>
  <si>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</si>
  <si>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</si>
  <si>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</si>
  <si>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</si>
  <si>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</si>
  <si>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</si>
  <si>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</si>
  <si>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</si>
  <si>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</si>
  <si>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</si>
  <si>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</si>
  <si>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</si>
  <si>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</si>
  <si>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</si>
  <si>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</si>
  <si>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</si>
  <si>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</si>
  <si>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</si>
  <si>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</si>
  <si>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</si>
  <si>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</si>
  <si>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</si>
  <si>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</si>
  <si>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</si>
  <si>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</si>
  <si>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</si>
  <si>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</si>
  <si>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</si>
  <si>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</si>
  <si>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</si>
  <si>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</si>
  <si>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</si>
  <si>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</si>
  <si>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</si>
  <si>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</si>
  <si>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</si>
  <si>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</si>
  <si>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</si>
  <si>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</si>
  <si>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</si>
  <si>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</si>
  <si>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</si>
  <si>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</si>
  <si>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</si>
  <si>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</si>
  <si>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</si>
  <si>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</si>
  <si>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</si>
  <si>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</si>
  <si>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</si>
  <si>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</si>
  <si>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</si>
  <si>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</si>
  <si>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</si>
  <si>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</si>
  <si>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</si>
  <si>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</si>
  <si>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</si>
  <si>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</si>
  <si>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</si>
  <si>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</si>
  <si>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</si>
  <si>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</si>
  <si>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</si>
  <si>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</si>
  <si>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</si>
  <si>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</si>
  <si>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</si>
  <si>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</si>
  <si>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</si>
  <si>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</si>
  <si>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</si>
  <si>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</si>
  <si>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</si>
  <si>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</si>
  <si>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</si>
  <si>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</si>
  <si>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</si>
  <si>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</si>
  <si>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</si>
  <si>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</si>
  <si>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</si>
  <si>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</si>
  <si>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</si>
  <si>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</si>
  <si>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</si>
  <si>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</si>
  <si>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</si>
  <si>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</si>
  <si>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</si>
  <si>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</si>
  <si>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</si>
  <si>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</si>
  <si>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</si>
  <si>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</si>
  <si>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</si>
  <si>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</si>
  <si>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</si>
  <si>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</si>
  <si>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</si>
  <si>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</si>
  <si>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</si>
  <si>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</si>
  <si>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</si>
  <si>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</si>
  <si>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SERVENTE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</si>
  <si>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</si>
  <si>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</si>
  <si>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</si>
  <si>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</si>
  <si>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</si>
  <si>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Calça comprida em tecido brim, com bolsos dianteiros e traseiros</t>
  </si>
  <si>
    <t xml:space="preserve">Camisa de malha de manga curta em tecido 100% algodão</t>
  </si>
  <si>
    <t xml:space="preserve">Par de calçados fechado, antiderrapante, em couro ou material sintético similar ou emborrachado, com forração interna.</t>
  </si>
  <si>
    <t xml:space="preserve">Par de meias, em tecido 100% algodão.</t>
  </si>
  <si>
    <t xml:space="preserve">TOTAL P/ 24 MESES POR FUNCIONÁRIO</t>
  </si>
  <si>
    <t xml:space="preserve">TOTAL MENSAL POR FUNCIONÁRIO</t>
  </si>
  <si>
    <t xml:space="preserve">EQUIPAMENTOS – SERVENTE</t>
  </si>
  <si>
    <t xml:space="preserve">Valor Total</t>
  </si>
  <si>
    <t xml:space="preserve">Vida útil (anos)</t>
  </si>
  <si>
    <t xml:space="preserve">Valor Residual (%)</t>
  </si>
  <si>
    <t xml:space="preserve">Valor de depreciação anual</t>
  </si>
  <si>
    <t xml:space="preserve">Carro Funcional plástico com tampa, bolsa em vinil e acessórios, com balde/espremedor plástico de 2(duas) águas e espremedor em aço galvanizado com capacidade para 36 litros</t>
  </si>
  <si>
    <t xml:space="preserve">TOTAL ANUAL</t>
  </si>
  <si>
    <t xml:space="preserve">TOTAL MENSAL</t>
  </si>
  <si>
    <t xml:space="preserve">TOTAL MENSAL POR FUNCIONÁRIO (3)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</si>
</sst>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  <font>
      <sz val="11"/>
      <color rgb="FF000000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F72" activeCellId="0" sqref="F7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3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1544.6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UNIFORME!F10</f>
        <v>28.7966666666667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 t="n">
        <f aca="false">EQUIPAMENTOS!I8</f>
        <v>17.44</v>
      </c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0" sqref="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6" activeCellId="0" sqref="F26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12" activeCellId="0" sqref="F1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3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Limpeza e Conservação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5143-20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Servente de Limpeza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1544.6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1544.6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128.716666666667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42.9055555555556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171.622222222222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343.244444444444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42.9055555555556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51.4866666666667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25.7433333333333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17.1622222222222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10.2973333333333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3.43244444444444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137.297777777778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631.569777777778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70.124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684.914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6.6027206774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0.357125249777778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0.142850099911111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31.3237049121267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6.52325195733728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0.686488888888889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45.6361417854417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256.528511815453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68.4076031507876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1.09815409413991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0.570423661644337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4.40600598826563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331.010698710291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28.7966666666667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17.44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46.2366666666667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163.449383688782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201.580466220411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361.777311862827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27.1855783480737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125.471900068033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209.119833446721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726.80716177202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1544.6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1488.106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45.6361417854417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331.010698710291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46.2366666666667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726.80716177202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4182.39666893442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4182.39666893442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12547.1900068033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33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41</v>
      </c>
      <c r="F5" s="144" t="n">
        <f aca="false">D5*E5</f>
        <v>328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19.67</v>
      </c>
      <c r="F6" s="146" t="n">
        <f aca="false">D6*E6</f>
        <v>157.36</v>
      </c>
    </row>
    <row r="7" customFormat="false" ht="49.5" hidden="false" customHeight="false" outlineLevel="0" collapsed="false">
      <c r="B7" s="16" t="n">
        <v>3</v>
      </c>
      <c r="C7" s="147" t="s">
        <v>211</v>
      </c>
      <c r="D7" s="143" t="n">
        <v>4</v>
      </c>
      <c r="E7" s="144" t="n">
        <v>45.44</v>
      </c>
      <c r="F7" s="144" t="n">
        <f aca="false">D7*E7</f>
        <v>181.76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4" hidden="false" customHeight="true" outlineLevel="0" collapsed="false">
      <c r="B9" s="41" t="s">
        <v>213</v>
      </c>
      <c r="C9" s="41"/>
      <c r="D9" s="41"/>
      <c r="E9" s="41"/>
      <c r="F9" s="149" t="n">
        <f aca="false">SUM(F5:F8)</f>
        <v>691.12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F9/24</f>
        <v>28.7966666666667</v>
      </c>
    </row>
  </sheetData>
  <mergeCells count="2">
    <mergeCell ref="B9:E9"/>
    <mergeCell ref="B10:E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I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67.54"/>
    <col collapsed="false" customWidth="false" hidden="false" outlineLevel="0" max="8" min="4" style="0" width="11.54"/>
    <col collapsed="false" customWidth="true" hidden="false" outlineLevel="0" max="9" min="9" style="0" width="13.09"/>
    <col collapsed="false" customWidth="false" hidden="false" outlineLevel="0" max="1025" min="10" style="0" width="11.54"/>
  </cols>
  <sheetData>
    <row r="2" customFormat="false" ht="16.5" hidden="false" customHeight="false" outlineLevel="0" collapsed="false">
      <c r="B2" s="140" t="s">
        <v>215</v>
      </c>
    </row>
    <row r="4" customFormat="false" ht="49.5" hidden="false" customHeight="false" outlineLevel="0" collapsed="false">
      <c r="B4" s="150" t="s">
        <v>204</v>
      </c>
      <c r="C4" s="150" t="s">
        <v>205</v>
      </c>
      <c r="D4" s="150" t="s">
        <v>206</v>
      </c>
      <c r="E4" s="150" t="s">
        <v>207</v>
      </c>
      <c r="F4" s="150" t="s">
        <v>216</v>
      </c>
      <c r="G4" s="150" t="s">
        <v>217</v>
      </c>
      <c r="H4" s="150" t="s">
        <v>218</v>
      </c>
      <c r="I4" s="150" t="s">
        <v>219</v>
      </c>
    </row>
    <row r="5" customFormat="false" ht="62" hidden="false" customHeight="true" outlineLevel="0" collapsed="false">
      <c r="B5" s="18" t="n">
        <v>1</v>
      </c>
      <c r="C5" s="151" t="s">
        <v>220</v>
      </c>
      <c r="D5" s="143" t="n">
        <v>4</v>
      </c>
      <c r="E5" s="152" t="n">
        <v>981</v>
      </c>
      <c r="F5" s="152" t="n">
        <f aca="false">D5*E5</f>
        <v>3924</v>
      </c>
      <c r="G5" s="153" t="n">
        <v>5</v>
      </c>
      <c r="H5" s="153" t="n">
        <v>20</v>
      </c>
      <c r="I5" s="152" t="n">
        <f aca="false">(((F5*(100-H5)/100)/(G5)))</f>
        <v>627.84</v>
      </c>
    </row>
    <row r="6" customFormat="false" ht="16.5" hidden="false" customHeight="true" outlineLevel="0" collapsed="false">
      <c r="B6" s="42" t="s">
        <v>221</v>
      </c>
      <c r="C6" s="42"/>
      <c r="D6" s="42"/>
      <c r="E6" s="42"/>
      <c r="F6" s="42"/>
      <c r="G6" s="42"/>
      <c r="H6" s="42"/>
      <c r="I6" s="154" t="n">
        <f aca="false">SUM(I5:I5)</f>
        <v>627.84</v>
      </c>
    </row>
    <row r="7" customFormat="false" ht="16.5" hidden="false" customHeight="true" outlineLevel="0" collapsed="false">
      <c r="B7" s="42" t="s">
        <v>222</v>
      </c>
      <c r="C7" s="42"/>
      <c r="D7" s="42"/>
      <c r="E7" s="42"/>
      <c r="F7" s="42"/>
      <c r="G7" s="42"/>
      <c r="H7" s="42"/>
      <c r="I7" s="154" t="n">
        <f aca="false">I6/12</f>
        <v>52.32</v>
      </c>
    </row>
    <row r="8" customFormat="false" ht="16.5" hidden="false" customHeight="true" outlineLevel="0" collapsed="false">
      <c r="B8" s="42" t="s">
        <v>223</v>
      </c>
      <c r="C8" s="42"/>
      <c r="D8" s="42"/>
      <c r="E8" s="42"/>
      <c r="F8" s="42"/>
      <c r="G8" s="42"/>
      <c r="H8" s="42"/>
      <c r="I8" s="154" t="n">
        <f aca="false">I7/3</f>
        <v>17.44</v>
      </c>
    </row>
  </sheetData>
  <mergeCells count="3">
    <mergeCell ref="B6:H6"/>
    <mergeCell ref="B7:H7"/>
    <mergeCell ref="B8:H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2025-08-12T18:49:46Z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